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nra\Desktop\efekty kształcenia\"/>
    </mc:Choice>
  </mc:AlternateContent>
  <xr:revisionPtr revIDLastSave="0" documentId="8_{D812FE38-752C-4543-BA8E-38453149D7E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Kierunek studiów" sheetId="4" r:id="rId1"/>
    <sheet name="Przedmioty" sheetId="1" r:id="rId2"/>
    <sheet name="Formy zajęć" sheetId="2" r:id="rId3"/>
    <sheet name="Przeliczniki" sheetId="3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I42" i="2"/>
  <c r="I43" i="2"/>
  <c r="I44" i="2"/>
  <c r="I45" i="2"/>
  <c r="I46" i="2"/>
  <c r="I47" i="2"/>
  <c r="I30" i="2"/>
  <c r="I31" i="2"/>
  <c r="I32" i="2"/>
  <c r="I33" i="2"/>
  <c r="I34" i="2"/>
  <c r="I35" i="2"/>
  <c r="I36" i="2"/>
  <c r="I37" i="2"/>
  <c r="I38" i="2"/>
  <c r="I39" i="2"/>
  <c r="I40" i="2"/>
  <c r="I41" i="2"/>
  <c r="I29" i="2"/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D58" i="2" l="1"/>
  <c r="DT5" i="3" l="1"/>
  <c r="DS5" i="3"/>
  <c r="DR5" i="3"/>
  <c r="B2" i="1" l="1"/>
  <c r="ED5" i="3" l="1"/>
  <c r="ED4" i="3"/>
  <c r="E42" i="1"/>
  <c r="F42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G31" i="1" l="1"/>
  <c r="G32" i="1"/>
  <c r="G33" i="1"/>
  <c r="G34" i="1"/>
  <c r="G35" i="1"/>
  <c r="G36" i="1"/>
  <c r="G37" i="1"/>
  <c r="G38" i="1"/>
  <c r="G40" i="1"/>
  <c r="G42" i="1"/>
  <c r="G39" i="1"/>
  <c r="GT4" i="3" l="1"/>
  <c r="GU4" i="3" s="1"/>
  <c r="GV4" i="3" s="1"/>
  <c r="GP4" i="3"/>
  <c r="GL4" i="3"/>
  <c r="GM4" i="3" s="1"/>
  <c r="GH4" i="3"/>
  <c r="GD4" i="3"/>
  <c r="GE4" i="3" s="1"/>
  <c r="GF4" i="3" s="1"/>
  <c r="FZ4" i="3"/>
  <c r="GA4" i="3" s="1"/>
  <c r="GB4" i="3" s="1"/>
  <c r="FV4" i="3"/>
  <c r="FW4" i="3" s="1"/>
  <c r="FX4" i="3" s="1"/>
  <c r="FR4" i="3"/>
  <c r="FS4" i="3" s="1"/>
  <c r="FT4" i="3" s="1"/>
  <c r="FN4" i="3"/>
  <c r="FJ4" i="3"/>
  <c r="FK4" i="3" s="1"/>
  <c r="FL4" i="3" s="1"/>
  <c r="FF4" i="3"/>
  <c r="FG4" i="3" s="1"/>
  <c r="FH4" i="3" s="1"/>
  <c r="FB4" i="3"/>
  <c r="FC4" i="3" s="1"/>
  <c r="FD4" i="3" s="1"/>
  <c r="EX4" i="3"/>
  <c r="ET4" i="3"/>
  <c r="EU4" i="3" s="1"/>
  <c r="EV4" i="3" s="1"/>
  <c r="EP4" i="3"/>
  <c r="EQ4" i="3" s="1"/>
  <c r="ER4" i="3" s="1"/>
  <c r="EL4" i="3"/>
  <c r="EM4" i="3" s="1"/>
  <c r="EN4" i="3" s="1"/>
  <c r="EH4" i="3"/>
  <c r="EH5" i="3"/>
  <c r="EE4" i="3"/>
  <c r="EF4" i="3" s="1"/>
  <c r="DZ4" i="3"/>
  <c r="EA4" i="3" s="1"/>
  <c r="EB4" i="3" s="1"/>
  <c r="DV4" i="3"/>
  <c r="GT5" i="3"/>
  <c r="GP5" i="3"/>
  <c r="GL5" i="3"/>
  <c r="GH5" i="3"/>
  <c r="GD5" i="3"/>
  <c r="FZ5" i="3"/>
  <c r="FV5" i="3"/>
  <c r="FR5" i="3"/>
  <c r="FN5" i="3"/>
  <c r="FJ5" i="3"/>
  <c r="FF5" i="3"/>
  <c r="FB5" i="3"/>
  <c r="EX5" i="3"/>
  <c r="ET5" i="3"/>
  <c r="EP5" i="3"/>
  <c r="EL5" i="3"/>
  <c r="DZ5" i="3"/>
  <c r="DV5" i="3"/>
  <c r="DR4" i="3"/>
  <c r="DS4" i="3" s="1"/>
  <c r="DT4" i="3" s="1"/>
  <c r="GV5" i="3"/>
  <c r="GU5" i="3"/>
  <c r="GR5" i="3"/>
  <c r="GQ5" i="3"/>
  <c r="GN5" i="3"/>
  <c r="GM5" i="3"/>
  <c r="GJ5" i="3"/>
  <c r="GI5" i="3"/>
  <c r="GF5" i="3"/>
  <c r="GE5" i="3"/>
  <c r="GB5" i="3"/>
  <c r="GA5" i="3"/>
  <c r="FX5" i="3"/>
  <c r="FW5" i="3"/>
  <c r="FT5" i="3"/>
  <c r="FS5" i="3"/>
  <c r="FP5" i="3"/>
  <c r="FO5" i="3"/>
  <c r="FL5" i="3"/>
  <c r="FK5" i="3"/>
  <c r="FH5" i="3"/>
  <c r="FG5" i="3"/>
  <c r="FD5" i="3"/>
  <c r="FC5" i="3"/>
  <c r="EZ5" i="3"/>
  <c r="EY5" i="3"/>
  <c r="EV5" i="3"/>
  <c r="EU5" i="3"/>
  <c r="ER5" i="3"/>
  <c r="EQ5" i="3"/>
  <c r="EN5" i="3"/>
  <c r="EM5" i="3"/>
  <c r="EJ5" i="3"/>
  <c r="EI5" i="3"/>
  <c r="EF5" i="3"/>
  <c r="EE5" i="3"/>
  <c r="EB5" i="3"/>
  <c r="EA5" i="3"/>
  <c r="DX5" i="3"/>
  <c r="DW5" i="3"/>
  <c r="DP5" i="3"/>
  <c r="DO5" i="3"/>
  <c r="DN5" i="3"/>
  <c r="GI4" i="3"/>
  <c r="GJ4" i="3" s="1"/>
  <c r="FO4" i="3"/>
  <c r="FP4" i="3" s="1"/>
  <c r="EY4" i="3"/>
  <c r="EZ4" i="3" s="1"/>
  <c r="EI4" i="3"/>
  <c r="EJ4" i="3" s="1"/>
  <c r="DW4" i="3"/>
  <c r="DX4" i="3" s="1"/>
  <c r="GQ4" i="3" l="1"/>
  <c r="GN4" i="3"/>
  <c r="GR4" i="3" l="1"/>
  <c r="E251" i="3"/>
  <c r="D251" i="3"/>
  <c r="C251" i="3"/>
  <c r="E250" i="3"/>
  <c r="D250" i="3"/>
  <c r="C250" i="3"/>
  <c r="E249" i="3"/>
  <c r="D249" i="3"/>
  <c r="C249" i="3"/>
  <c r="E248" i="3"/>
  <c r="D248" i="3"/>
  <c r="C248" i="3"/>
  <c r="E247" i="3"/>
  <c r="D247" i="3"/>
  <c r="C247" i="3"/>
  <c r="E246" i="3"/>
  <c r="D246" i="3"/>
  <c r="C246" i="3"/>
  <c r="E247" i="1"/>
  <c r="F247" i="1" s="1"/>
  <c r="E249" i="1"/>
  <c r="F249" i="1" s="1"/>
  <c r="E250" i="1"/>
  <c r="F250" i="1" s="1"/>
  <c r="E251" i="1"/>
  <c r="F251" i="1" s="1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4" i="3"/>
  <c r="D204" i="3"/>
  <c r="C204" i="3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167" i="3"/>
  <c r="D167" i="3"/>
  <c r="C167" i="3"/>
  <c r="E166" i="3"/>
  <c r="D166" i="3"/>
  <c r="C166" i="3"/>
  <c r="E165" i="3"/>
  <c r="D165" i="3"/>
  <c r="C165" i="3"/>
  <c r="E164" i="3"/>
  <c r="D164" i="3"/>
  <c r="C164" i="3"/>
  <c r="E163" i="3"/>
  <c r="D163" i="3"/>
  <c r="C163" i="3"/>
  <c r="E162" i="3"/>
  <c r="D162" i="3"/>
  <c r="C162" i="3"/>
  <c r="E163" i="1"/>
  <c r="F163" i="1" s="1"/>
  <c r="E164" i="1"/>
  <c r="F164" i="1" s="1"/>
  <c r="E165" i="1"/>
  <c r="F165" i="1" s="1"/>
  <c r="E166" i="1"/>
  <c r="F166" i="1" s="1"/>
  <c r="E167" i="1"/>
  <c r="F167" i="1" s="1"/>
  <c r="E125" i="3"/>
  <c r="D125" i="3"/>
  <c r="C125" i="3"/>
  <c r="E124" i="3"/>
  <c r="D124" i="3"/>
  <c r="C124" i="3"/>
  <c r="E123" i="3"/>
  <c r="D123" i="3"/>
  <c r="C123" i="3"/>
  <c r="E122" i="3"/>
  <c r="D122" i="3"/>
  <c r="C122" i="3"/>
  <c r="E121" i="3"/>
  <c r="D121" i="3"/>
  <c r="C121" i="3"/>
  <c r="E120" i="3"/>
  <c r="D120" i="3"/>
  <c r="C120" i="3"/>
  <c r="E121" i="1"/>
  <c r="F121" i="1" s="1"/>
  <c r="E122" i="1"/>
  <c r="F122" i="1" s="1"/>
  <c r="E123" i="1"/>
  <c r="F123" i="1" s="1"/>
  <c r="E125" i="1"/>
  <c r="F125" i="1" s="1"/>
  <c r="E126" i="1"/>
  <c r="F126" i="1" s="1"/>
  <c r="E83" i="3"/>
  <c r="D83" i="3"/>
  <c r="C83" i="3"/>
  <c r="E82" i="3"/>
  <c r="D82" i="3"/>
  <c r="C82" i="3"/>
  <c r="E81" i="3"/>
  <c r="D81" i="3"/>
  <c r="C81" i="3"/>
  <c r="E80" i="3"/>
  <c r="D80" i="3"/>
  <c r="C80" i="3"/>
  <c r="E79" i="3"/>
  <c r="D79" i="3"/>
  <c r="C79" i="3"/>
  <c r="E78" i="3"/>
  <c r="D78" i="3"/>
  <c r="C78" i="3"/>
  <c r="E41" i="3"/>
  <c r="E40" i="3"/>
  <c r="E39" i="3"/>
  <c r="E38" i="3"/>
  <c r="E37" i="3"/>
  <c r="E36" i="3"/>
  <c r="D41" i="3"/>
  <c r="C41" i="3"/>
  <c r="D40" i="3"/>
  <c r="C40" i="3"/>
  <c r="D39" i="3"/>
  <c r="C39" i="3"/>
  <c r="D38" i="3"/>
  <c r="C38" i="3"/>
  <c r="D37" i="3"/>
  <c r="C37" i="3"/>
  <c r="D36" i="3"/>
  <c r="C36" i="3"/>
  <c r="N36" i="3" l="1"/>
  <c r="N37" i="3"/>
  <c r="N39" i="3"/>
  <c r="N40" i="3"/>
  <c r="N78" i="3"/>
  <c r="N80" i="3"/>
  <c r="N82" i="3"/>
  <c r="N79" i="3"/>
  <c r="N81" i="3"/>
  <c r="N83" i="3"/>
  <c r="N121" i="3"/>
  <c r="N123" i="3"/>
  <c r="N125" i="3"/>
  <c r="N163" i="3"/>
  <c r="N165" i="3"/>
  <c r="N167" i="3"/>
  <c r="N205" i="3"/>
  <c r="N207" i="3"/>
  <c r="N209" i="3"/>
  <c r="N246" i="3"/>
  <c r="N248" i="3"/>
  <c r="N250" i="3"/>
  <c r="N38" i="3"/>
  <c r="N41" i="3"/>
  <c r="N120" i="3"/>
  <c r="N122" i="3"/>
  <c r="N124" i="3"/>
  <c r="N162" i="3"/>
  <c r="N164" i="3"/>
  <c r="N166" i="3"/>
  <c r="N204" i="3"/>
  <c r="N206" i="3"/>
  <c r="N208" i="3"/>
  <c r="N247" i="3"/>
  <c r="N249" i="3"/>
  <c r="N251" i="3"/>
  <c r="G126" i="1"/>
  <c r="G123" i="1"/>
  <c r="G121" i="1"/>
  <c r="G167" i="1"/>
  <c r="G165" i="1"/>
  <c r="G163" i="1"/>
  <c r="G210" i="1"/>
  <c r="G208" i="1"/>
  <c r="G207" i="1"/>
  <c r="G206" i="1"/>
  <c r="G205" i="1"/>
  <c r="G251" i="1"/>
  <c r="G250" i="1"/>
  <c r="G247" i="1"/>
  <c r="G125" i="1"/>
  <c r="G122" i="1"/>
  <c r="G166" i="1"/>
  <c r="G164" i="1"/>
  <c r="G209" i="1"/>
  <c r="G249" i="1"/>
  <c r="GT36" i="3"/>
  <c r="GP36" i="3"/>
  <c r="GL36" i="3"/>
  <c r="GM36" i="3"/>
  <c r="GU36" i="3"/>
  <c r="GV36" i="3"/>
  <c r="GT37" i="3"/>
  <c r="GP37" i="3"/>
  <c r="GL37" i="3"/>
  <c r="GU37" i="3"/>
  <c r="GM37" i="3"/>
  <c r="GV37" i="3"/>
  <c r="GT38" i="3"/>
  <c r="GP38" i="3"/>
  <c r="GL38" i="3"/>
  <c r="GU38" i="3"/>
  <c r="GM38" i="3"/>
  <c r="GV38" i="3"/>
  <c r="GN38" i="3"/>
  <c r="GU39" i="3"/>
  <c r="GP39" i="3"/>
  <c r="GL39" i="3"/>
  <c r="GT39" i="3"/>
  <c r="GQ39" i="3"/>
  <c r="GM39" i="3"/>
  <c r="GV39" i="3"/>
  <c r="GN39" i="3"/>
  <c r="GU40" i="3"/>
  <c r="GP40" i="3"/>
  <c r="GL40" i="3"/>
  <c r="GT40" i="3"/>
  <c r="GM40" i="3"/>
  <c r="GV40" i="3"/>
  <c r="GT41" i="3"/>
  <c r="GP41" i="3"/>
  <c r="GL41" i="3"/>
  <c r="GU41" i="3"/>
  <c r="GM41" i="3"/>
  <c r="GV41" i="3"/>
  <c r="GT78" i="3"/>
  <c r="GP78" i="3"/>
  <c r="GL78" i="3"/>
  <c r="GU78" i="3"/>
  <c r="GM78" i="3"/>
  <c r="GV78" i="3"/>
  <c r="GP80" i="3"/>
  <c r="GL80" i="3"/>
  <c r="GT80" i="3"/>
  <c r="GU80" i="3"/>
  <c r="GV80" i="3"/>
  <c r="GM80" i="3"/>
  <c r="GT82" i="3"/>
  <c r="GP82" i="3"/>
  <c r="GL82" i="3"/>
  <c r="GM82" i="3"/>
  <c r="GU82" i="3"/>
  <c r="GV82" i="3"/>
  <c r="GT120" i="3"/>
  <c r="GU120" i="3"/>
  <c r="GP120" i="3"/>
  <c r="GL120" i="3"/>
  <c r="GM120" i="3"/>
  <c r="GV120" i="3"/>
  <c r="GP122" i="3"/>
  <c r="GL122" i="3"/>
  <c r="GU122" i="3"/>
  <c r="GM122" i="3"/>
  <c r="GT122" i="3"/>
  <c r="GV122" i="3"/>
  <c r="GP124" i="3"/>
  <c r="GL124" i="3"/>
  <c r="GU124" i="3"/>
  <c r="GM124" i="3"/>
  <c r="GT124" i="3"/>
  <c r="GQ124" i="3"/>
  <c r="GV124" i="3"/>
  <c r="GT162" i="3"/>
  <c r="GP162" i="3"/>
  <c r="GL162" i="3"/>
  <c r="GM162" i="3"/>
  <c r="GV162" i="3"/>
  <c r="GU162" i="3"/>
  <c r="GQ162" i="3"/>
  <c r="GN162" i="3"/>
  <c r="GT164" i="3"/>
  <c r="GP164" i="3"/>
  <c r="GL164" i="3"/>
  <c r="GV164" i="3"/>
  <c r="GM164" i="3"/>
  <c r="GU164" i="3"/>
  <c r="GL166" i="3"/>
  <c r="GU166" i="3"/>
  <c r="GM166" i="3"/>
  <c r="GP166" i="3"/>
  <c r="GT166" i="3"/>
  <c r="GQ166" i="3"/>
  <c r="GV166" i="3"/>
  <c r="GT204" i="3"/>
  <c r="GP204" i="3"/>
  <c r="GL204" i="3"/>
  <c r="GM204" i="3"/>
  <c r="GU204" i="3"/>
  <c r="GV204" i="3"/>
  <c r="GT206" i="3"/>
  <c r="GL206" i="3"/>
  <c r="GU206" i="3"/>
  <c r="GP206" i="3"/>
  <c r="GV206" i="3"/>
  <c r="GM206" i="3"/>
  <c r="GP208" i="3"/>
  <c r="GL208" i="3"/>
  <c r="GT208" i="3"/>
  <c r="GU208" i="3"/>
  <c r="GM208" i="3"/>
  <c r="GV208" i="3"/>
  <c r="GQ208" i="3"/>
  <c r="GP247" i="3"/>
  <c r="GL247" i="3"/>
  <c r="GU247" i="3"/>
  <c r="GT247" i="3"/>
  <c r="GM247" i="3"/>
  <c r="GV247" i="3"/>
  <c r="GV249" i="3"/>
  <c r="GP249" i="3"/>
  <c r="GL249" i="3"/>
  <c r="GT249" i="3"/>
  <c r="GM249" i="3"/>
  <c r="GU249" i="3"/>
  <c r="GP79" i="3"/>
  <c r="GL79" i="3"/>
  <c r="GT79" i="3"/>
  <c r="GU79" i="3"/>
  <c r="GM79" i="3"/>
  <c r="GV79" i="3"/>
  <c r="GP81" i="3"/>
  <c r="GL81" i="3"/>
  <c r="GT81" i="3"/>
  <c r="GM81" i="3"/>
  <c r="GV81" i="3"/>
  <c r="GU81" i="3"/>
  <c r="GT83" i="3"/>
  <c r="GP83" i="3"/>
  <c r="GL83" i="3"/>
  <c r="GU83" i="3"/>
  <c r="GM83" i="3"/>
  <c r="GV83" i="3"/>
  <c r="GT121" i="3"/>
  <c r="GP121" i="3"/>
  <c r="GL121" i="3"/>
  <c r="GU121" i="3"/>
  <c r="GM121" i="3"/>
  <c r="GV121" i="3"/>
  <c r="GP123" i="3"/>
  <c r="GL123" i="3"/>
  <c r="GT123" i="3"/>
  <c r="GM123" i="3"/>
  <c r="GU123" i="3"/>
  <c r="GV123" i="3"/>
  <c r="GU125" i="3"/>
  <c r="GP125" i="3"/>
  <c r="GL125" i="3"/>
  <c r="GT125" i="3"/>
  <c r="GV125" i="3"/>
  <c r="GM125" i="3"/>
  <c r="GU163" i="3"/>
  <c r="GP163" i="3"/>
  <c r="GL163" i="3"/>
  <c r="GT163" i="3"/>
  <c r="GM163" i="3"/>
  <c r="GV163" i="3"/>
  <c r="GT165" i="3"/>
  <c r="GP165" i="3"/>
  <c r="GL165" i="3"/>
  <c r="GV165" i="3"/>
  <c r="GM165" i="3"/>
  <c r="GU165" i="3"/>
  <c r="GT167" i="3"/>
  <c r="GP167" i="3"/>
  <c r="GL167" i="3"/>
  <c r="GU167" i="3"/>
  <c r="GM167" i="3"/>
  <c r="GV167" i="3"/>
  <c r="GP205" i="3"/>
  <c r="GL205" i="3"/>
  <c r="GU205" i="3"/>
  <c r="GM205" i="3"/>
  <c r="GT205" i="3"/>
  <c r="GQ205" i="3"/>
  <c r="GV205" i="3"/>
  <c r="GT207" i="3"/>
  <c r="GP207" i="3"/>
  <c r="GL207" i="3"/>
  <c r="GU207" i="3"/>
  <c r="GM207" i="3"/>
  <c r="GV207" i="3"/>
  <c r="GL209" i="3"/>
  <c r="GT209" i="3"/>
  <c r="GP209" i="3"/>
  <c r="GM209" i="3"/>
  <c r="GU209" i="3"/>
  <c r="GV209" i="3"/>
  <c r="GL246" i="3"/>
  <c r="GP246" i="3"/>
  <c r="GU246" i="3"/>
  <c r="GT246" i="3"/>
  <c r="GM246" i="3"/>
  <c r="GV246" i="3"/>
  <c r="GQ246" i="3"/>
  <c r="GN246" i="3"/>
  <c r="GP248" i="3"/>
  <c r="GL248" i="3"/>
  <c r="GT248" i="3"/>
  <c r="GM248" i="3"/>
  <c r="GV248" i="3"/>
  <c r="GU248" i="3"/>
  <c r="GT250" i="3"/>
  <c r="GP250" i="3"/>
  <c r="GL250" i="3"/>
  <c r="GM250" i="3"/>
  <c r="GV250" i="3"/>
  <c r="GU250" i="3"/>
  <c r="GN121" i="3"/>
  <c r="GN82" i="3"/>
  <c r="GN40" i="3"/>
  <c r="GN83" i="3"/>
  <c r="GN164" i="3"/>
  <c r="GN248" i="3"/>
  <c r="GN249" i="3"/>
  <c r="GN204" i="3"/>
  <c r="GN79" i="3"/>
  <c r="GN124" i="3"/>
  <c r="GN120" i="3"/>
  <c r="GN41" i="3"/>
  <c r="GQ206" i="3"/>
  <c r="GQ81" i="3"/>
  <c r="GQ79" i="3"/>
  <c r="GQ209" i="3"/>
  <c r="GQ80" i="3"/>
  <c r="GQ250" i="3"/>
  <c r="GQ36" i="3"/>
  <c r="GQ125" i="3"/>
  <c r="GQ37" i="3"/>
  <c r="GQ164" i="3"/>
  <c r="GQ82" i="3"/>
  <c r="GQ163" i="3"/>
  <c r="GQ248" i="3"/>
  <c r="GQ83" i="3"/>
  <c r="GQ120" i="3"/>
  <c r="GP251" i="3"/>
  <c r="GL251" i="3"/>
  <c r="GT251" i="3"/>
  <c r="GU251" i="3"/>
  <c r="GM251" i="3"/>
  <c r="GV251" i="3"/>
  <c r="GN251" i="3"/>
  <c r="GN167" i="3"/>
  <c r="GN36" i="3"/>
  <c r="GN208" i="3"/>
  <c r="GN78" i="3"/>
  <c r="GN250" i="3"/>
  <c r="GN205" i="3"/>
  <c r="GN125" i="3"/>
  <c r="GN122" i="3"/>
  <c r="GN209" i="3"/>
  <c r="GN37" i="3"/>
  <c r="GN206" i="3"/>
  <c r="GN80" i="3"/>
  <c r="GN166" i="3"/>
  <c r="GN247" i="3"/>
  <c r="GN207" i="3"/>
  <c r="GN165" i="3"/>
  <c r="GN123" i="3"/>
  <c r="GN163" i="3"/>
  <c r="GN81" i="3"/>
  <c r="GQ251" i="3"/>
  <c r="GQ167" i="3"/>
  <c r="GQ207" i="3"/>
  <c r="GQ40" i="3"/>
  <c r="GQ247" i="3"/>
  <c r="GQ122" i="3"/>
  <c r="GQ121" i="3"/>
  <c r="GQ38" i="3"/>
  <c r="GQ41" i="3"/>
  <c r="GQ123" i="3"/>
  <c r="GQ165" i="3"/>
  <c r="GQ204" i="3"/>
  <c r="GQ78" i="3"/>
  <c r="GQ249" i="3"/>
  <c r="GR39" i="3"/>
  <c r="GR124" i="3"/>
  <c r="GR246" i="3"/>
  <c r="GR120" i="3"/>
  <c r="GR165" i="3"/>
  <c r="GR247" i="3"/>
  <c r="GR206" i="3"/>
  <c r="GR83" i="3"/>
  <c r="GR207" i="3"/>
  <c r="GR40" i="3"/>
  <c r="GR166" i="3"/>
  <c r="GR249" i="3"/>
  <c r="GR205" i="3"/>
  <c r="GR162" i="3"/>
  <c r="GR36" i="3"/>
  <c r="GR163" i="3"/>
  <c r="GR122" i="3"/>
  <c r="GR248" i="3"/>
  <c r="GR123" i="3"/>
  <c r="GR164" i="3"/>
  <c r="GR78" i="3"/>
  <c r="GR250" i="3"/>
  <c r="GR79" i="3"/>
  <c r="GR38" i="3"/>
  <c r="GR81" i="3"/>
  <c r="GR80" i="3"/>
  <c r="GR125" i="3"/>
  <c r="GR37" i="3"/>
  <c r="GR41" i="3"/>
  <c r="GR251" i="3"/>
  <c r="GR204" i="3"/>
  <c r="GR121" i="3"/>
  <c r="GR209" i="3"/>
  <c r="GR208" i="3"/>
  <c r="GR82" i="3"/>
  <c r="GR167" i="3"/>
  <c r="GH249" i="3"/>
  <c r="GJ249" i="3"/>
  <c r="GE249" i="3"/>
  <c r="GI249" i="3"/>
  <c r="GF249" i="3"/>
  <c r="GD249" i="3"/>
  <c r="GB249" i="3"/>
  <c r="FO249" i="3"/>
  <c r="GA249" i="3"/>
  <c r="FZ249" i="3"/>
  <c r="FP249" i="3"/>
  <c r="FK249" i="3"/>
  <c r="FG249" i="3"/>
  <c r="FX249" i="3"/>
  <c r="FJ249" i="3"/>
  <c r="FB249" i="3"/>
  <c r="FW249" i="3"/>
  <c r="FR249" i="3"/>
  <c r="FN249" i="3"/>
  <c r="FD249" i="3"/>
  <c r="FV249" i="3"/>
  <c r="FL249" i="3"/>
  <c r="FS249" i="3"/>
  <c r="FF249" i="3"/>
  <c r="EV249" i="3"/>
  <c r="FT249" i="3"/>
  <c r="FH249" i="3"/>
  <c r="EN249" i="3"/>
  <c r="ET249" i="3"/>
  <c r="EZ249" i="3"/>
  <c r="EL249" i="3"/>
  <c r="EY249" i="3"/>
  <c r="EX249" i="3"/>
  <c r="EF249" i="3"/>
  <c r="DZ249" i="3"/>
  <c r="EE249" i="3"/>
  <c r="EJ249" i="3"/>
  <c r="ED249" i="3"/>
  <c r="DX249" i="3"/>
  <c r="ER249" i="3"/>
  <c r="EI249" i="3"/>
  <c r="DT249" i="3"/>
  <c r="EQ249" i="3"/>
  <c r="EH249" i="3"/>
  <c r="DW249" i="3"/>
  <c r="DS249" i="3"/>
  <c r="EP249" i="3"/>
  <c r="FC249" i="3"/>
  <c r="EU249" i="3"/>
  <c r="EM249" i="3"/>
  <c r="EB249" i="3"/>
  <c r="EA249" i="3"/>
  <c r="DV249" i="3"/>
  <c r="DR249" i="3"/>
  <c r="GJ81" i="3"/>
  <c r="GF81" i="3"/>
  <c r="GE81" i="3"/>
  <c r="GD81" i="3"/>
  <c r="FS81" i="3"/>
  <c r="FO81" i="3"/>
  <c r="GB81" i="3"/>
  <c r="FK81" i="3"/>
  <c r="GA81" i="3"/>
  <c r="FZ81" i="3"/>
  <c r="GI81" i="3"/>
  <c r="FF81" i="3"/>
  <c r="GH81" i="3"/>
  <c r="FX81" i="3"/>
  <c r="FR81" i="3"/>
  <c r="FJ81" i="3"/>
  <c r="FT81" i="3"/>
  <c r="FL81" i="3"/>
  <c r="FW81" i="3"/>
  <c r="FH81" i="3"/>
  <c r="FD81" i="3"/>
  <c r="FV81" i="3"/>
  <c r="FP81" i="3"/>
  <c r="FN81" i="3"/>
  <c r="FG81" i="3"/>
  <c r="EX81" i="3"/>
  <c r="EL81" i="3"/>
  <c r="EZ81" i="3"/>
  <c r="ER81" i="3"/>
  <c r="FC81" i="3"/>
  <c r="EY81" i="3"/>
  <c r="EQ81" i="3"/>
  <c r="FB81" i="3"/>
  <c r="EP81" i="3"/>
  <c r="EV81" i="3"/>
  <c r="EF81" i="3"/>
  <c r="EU81" i="3"/>
  <c r="EE81" i="3"/>
  <c r="ET81" i="3"/>
  <c r="ED81" i="3"/>
  <c r="EB81" i="3"/>
  <c r="DX81" i="3"/>
  <c r="DT81" i="3"/>
  <c r="DW81" i="3"/>
  <c r="DS81" i="3"/>
  <c r="EI81" i="3"/>
  <c r="DZ81" i="3"/>
  <c r="EA81" i="3"/>
  <c r="DV81" i="3"/>
  <c r="EJ81" i="3"/>
  <c r="EN81" i="3"/>
  <c r="EM81" i="3"/>
  <c r="EH81" i="3"/>
  <c r="DR81" i="3"/>
  <c r="GH165" i="3"/>
  <c r="GF165" i="3"/>
  <c r="GA165" i="3"/>
  <c r="GJ165" i="3"/>
  <c r="FW165" i="3"/>
  <c r="FS165" i="3"/>
  <c r="FO165" i="3"/>
  <c r="GB165" i="3"/>
  <c r="FX165" i="3"/>
  <c r="FK165" i="3"/>
  <c r="FG165" i="3"/>
  <c r="FZ165" i="3"/>
  <c r="GI165" i="3"/>
  <c r="FR165" i="3"/>
  <c r="FN165" i="3"/>
  <c r="FL165" i="3"/>
  <c r="FT165" i="3"/>
  <c r="FF165" i="3"/>
  <c r="FC165" i="3"/>
  <c r="EX165" i="3"/>
  <c r="FJ165" i="3"/>
  <c r="FH165" i="3"/>
  <c r="FP165" i="3"/>
  <c r="FV165" i="3"/>
  <c r="FD165" i="3"/>
  <c r="EZ165" i="3"/>
  <c r="EV165" i="3"/>
  <c r="EP165" i="3"/>
  <c r="GE165" i="3"/>
  <c r="FB165" i="3"/>
  <c r="GD165" i="3"/>
  <c r="EU165" i="3"/>
  <c r="EQ165" i="3"/>
  <c r="ET165" i="3"/>
  <c r="EJ165" i="3"/>
  <c r="EI165" i="3"/>
  <c r="EH165" i="3"/>
  <c r="EN165" i="3"/>
  <c r="EY165" i="3"/>
  <c r="EM165" i="3"/>
  <c r="EL165" i="3"/>
  <c r="EB165" i="3"/>
  <c r="EF165" i="3"/>
  <c r="DX165" i="3"/>
  <c r="DT165" i="3"/>
  <c r="EE165" i="3"/>
  <c r="DW165" i="3"/>
  <c r="DS165" i="3"/>
  <c r="DZ165" i="3"/>
  <c r="ER165" i="3"/>
  <c r="EA165" i="3"/>
  <c r="ED165" i="3"/>
  <c r="DR165" i="3"/>
  <c r="DV165" i="3"/>
  <c r="GJ205" i="3"/>
  <c r="GI205" i="3"/>
  <c r="GH205" i="3"/>
  <c r="GD205" i="3"/>
  <c r="FZ205" i="3"/>
  <c r="GE205" i="3"/>
  <c r="GF205" i="3"/>
  <c r="GB205" i="3"/>
  <c r="FV205" i="3"/>
  <c r="FX205" i="3"/>
  <c r="FT205" i="3"/>
  <c r="FP205" i="3"/>
  <c r="FW205" i="3"/>
  <c r="FR205" i="3"/>
  <c r="FO205" i="3"/>
  <c r="FN205" i="3"/>
  <c r="FG205" i="3"/>
  <c r="FF205" i="3"/>
  <c r="FL205" i="3"/>
  <c r="FB205" i="3"/>
  <c r="EP205" i="3"/>
  <c r="EL205" i="3"/>
  <c r="FC205" i="3"/>
  <c r="GA205" i="3"/>
  <c r="FK205" i="3"/>
  <c r="FJ205" i="3"/>
  <c r="FD205" i="3"/>
  <c r="FS205" i="3"/>
  <c r="FH205" i="3"/>
  <c r="EZ205" i="3"/>
  <c r="ET205" i="3"/>
  <c r="EI205" i="3"/>
  <c r="EY205" i="3"/>
  <c r="ER205" i="3"/>
  <c r="EH205" i="3"/>
  <c r="EX205" i="3"/>
  <c r="EQ205" i="3"/>
  <c r="EV205" i="3"/>
  <c r="EN205" i="3"/>
  <c r="EB205" i="3"/>
  <c r="EU205" i="3"/>
  <c r="EM205" i="3"/>
  <c r="EJ205" i="3"/>
  <c r="EF205" i="3"/>
  <c r="EA205" i="3"/>
  <c r="DZ205" i="3"/>
  <c r="DW205" i="3"/>
  <c r="DS205" i="3"/>
  <c r="ED205" i="3"/>
  <c r="DR205" i="3"/>
  <c r="EE205" i="3"/>
  <c r="DV205" i="3"/>
  <c r="DX205" i="3"/>
  <c r="DT205" i="3"/>
  <c r="GJ38" i="3"/>
  <c r="GD38" i="3"/>
  <c r="GB38" i="3"/>
  <c r="FX38" i="3"/>
  <c r="GI38" i="3"/>
  <c r="GH38" i="3"/>
  <c r="GF38" i="3"/>
  <c r="FZ38" i="3"/>
  <c r="FR38" i="3"/>
  <c r="FN38" i="3"/>
  <c r="FJ38" i="3"/>
  <c r="GA38" i="3"/>
  <c r="FV38" i="3"/>
  <c r="GE38" i="3"/>
  <c r="FP38" i="3"/>
  <c r="FO38" i="3"/>
  <c r="FT38" i="3"/>
  <c r="FL38" i="3"/>
  <c r="FF38" i="3"/>
  <c r="FC38" i="3"/>
  <c r="FB38" i="3"/>
  <c r="FH38" i="3"/>
  <c r="FK38" i="3"/>
  <c r="EZ38" i="3"/>
  <c r="FD38" i="3"/>
  <c r="EY38" i="3"/>
  <c r="ET38" i="3"/>
  <c r="EP38" i="3"/>
  <c r="EM38" i="3"/>
  <c r="FG38" i="3"/>
  <c r="EX38" i="3"/>
  <c r="EL38" i="3"/>
  <c r="FW38" i="3"/>
  <c r="EJ38" i="3"/>
  <c r="EV38" i="3"/>
  <c r="EI38" i="3"/>
  <c r="EF38" i="3"/>
  <c r="EB38" i="3"/>
  <c r="FS38" i="3"/>
  <c r="EU38" i="3"/>
  <c r="EH38" i="3"/>
  <c r="EE38" i="3"/>
  <c r="EA38" i="3"/>
  <c r="ED38" i="3"/>
  <c r="DW38" i="3"/>
  <c r="DS38" i="3"/>
  <c r="DV38" i="3"/>
  <c r="DR38" i="3"/>
  <c r="EQ38" i="3"/>
  <c r="DX38" i="3"/>
  <c r="ER38" i="3"/>
  <c r="EN38" i="3"/>
  <c r="DT38" i="3"/>
  <c r="DZ38" i="3"/>
  <c r="GJ122" i="3"/>
  <c r="GH122" i="3"/>
  <c r="GD122" i="3"/>
  <c r="GI122" i="3"/>
  <c r="GB122" i="3"/>
  <c r="FX122" i="3"/>
  <c r="FR122" i="3"/>
  <c r="FN122" i="3"/>
  <c r="GA122" i="3"/>
  <c r="FS122" i="3"/>
  <c r="FJ122" i="3"/>
  <c r="FZ122" i="3"/>
  <c r="FW122" i="3"/>
  <c r="GF122" i="3"/>
  <c r="FV122" i="3"/>
  <c r="FP122" i="3"/>
  <c r="FO122" i="3"/>
  <c r="FK122" i="3"/>
  <c r="FG122" i="3"/>
  <c r="GE122" i="3"/>
  <c r="FT122" i="3"/>
  <c r="FL122" i="3"/>
  <c r="FD122" i="3"/>
  <c r="EY122" i="3"/>
  <c r="FC122" i="3"/>
  <c r="EV122" i="3"/>
  <c r="EQ122" i="3"/>
  <c r="EZ122" i="3"/>
  <c r="EX122" i="3"/>
  <c r="FH122" i="3"/>
  <c r="FB122" i="3"/>
  <c r="EU122" i="3"/>
  <c r="ER122" i="3"/>
  <c r="FF122" i="3"/>
  <c r="ET122" i="3"/>
  <c r="EP122" i="3"/>
  <c r="EN122" i="3"/>
  <c r="EI122" i="3"/>
  <c r="EM122" i="3"/>
  <c r="EL122" i="3"/>
  <c r="DW122" i="3"/>
  <c r="DS122" i="3"/>
  <c r="EF122" i="3"/>
  <c r="DV122" i="3"/>
  <c r="DR122" i="3"/>
  <c r="ED122" i="3"/>
  <c r="EH122" i="3"/>
  <c r="EA122" i="3"/>
  <c r="EJ122" i="3"/>
  <c r="EB122" i="3"/>
  <c r="DT122" i="3"/>
  <c r="DZ122" i="3"/>
  <c r="EE122" i="3"/>
  <c r="DX122" i="3"/>
  <c r="GI208" i="3"/>
  <c r="GH208" i="3"/>
  <c r="GE208" i="3"/>
  <c r="FZ208" i="3"/>
  <c r="GF208" i="3"/>
  <c r="FV208" i="3"/>
  <c r="FT208" i="3"/>
  <c r="FP208" i="3"/>
  <c r="GA208" i="3"/>
  <c r="GJ208" i="3"/>
  <c r="FL208" i="3"/>
  <c r="FH208" i="3"/>
  <c r="GD208" i="3"/>
  <c r="FW208" i="3"/>
  <c r="FS208" i="3"/>
  <c r="FR208" i="3"/>
  <c r="FX208" i="3"/>
  <c r="FO208" i="3"/>
  <c r="FK208" i="3"/>
  <c r="FN208" i="3"/>
  <c r="FJ208" i="3"/>
  <c r="FG208" i="3"/>
  <c r="GB208" i="3"/>
  <c r="FB208" i="3"/>
  <c r="FD208" i="3"/>
  <c r="FC208" i="3"/>
  <c r="EM208" i="3"/>
  <c r="EI208" i="3"/>
  <c r="EL208" i="3"/>
  <c r="EH208" i="3"/>
  <c r="FF208" i="3"/>
  <c r="EV208" i="3"/>
  <c r="EU208" i="3"/>
  <c r="ER208" i="3"/>
  <c r="ET208" i="3"/>
  <c r="EQ208" i="3"/>
  <c r="EP208" i="3"/>
  <c r="EB208" i="3"/>
  <c r="EF208" i="3"/>
  <c r="EA208" i="3"/>
  <c r="EZ208" i="3"/>
  <c r="EE208" i="3"/>
  <c r="EY208" i="3"/>
  <c r="ED208" i="3"/>
  <c r="DX208" i="3"/>
  <c r="DT208" i="3"/>
  <c r="EX208" i="3"/>
  <c r="EN208" i="3"/>
  <c r="DV208" i="3"/>
  <c r="DR208" i="3"/>
  <c r="DZ208" i="3"/>
  <c r="EJ208" i="3"/>
  <c r="DS208" i="3"/>
  <c r="DW208" i="3"/>
  <c r="GI247" i="3"/>
  <c r="GE247" i="3"/>
  <c r="GJ247" i="3"/>
  <c r="GF247" i="3"/>
  <c r="GD247" i="3"/>
  <c r="GH247" i="3"/>
  <c r="GA247" i="3"/>
  <c r="FW247" i="3"/>
  <c r="FS247" i="3"/>
  <c r="FX247" i="3"/>
  <c r="FR247" i="3"/>
  <c r="GB247" i="3"/>
  <c r="FV247" i="3"/>
  <c r="FT247" i="3"/>
  <c r="FZ247" i="3"/>
  <c r="FN247" i="3"/>
  <c r="FP247" i="3"/>
  <c r="FO247" i="3"/>
  <c r="FG247" i="3"/>
  <c r="FF247" i="3"/>
  <c r="FL247" i="3"/>
  <c r="EX247" i="3"/>
  <c r="FC247" i="3"/>
  <c r="FB247" i="3"/>
  <c r="FK247" i="3"/>
  <c r="EY247" i="3"/>
  <c r="EU247" i="3"/>
  <c r="EP247" i="3"/>
  <c r="EJ247" i="3"/>
  <c r="EF247" i="3"/>
  <c r="EB247" i="3"/>
  <c r="FD247" i="3"/>
  <c r="EZ247" i="3"/>
  <c r="EV247" i="3"/>
  <c r="ET247" i="3"/>
  <c r="ER247" i="3"/>
  <c r="EI247" i="3"/>
  <c r="EQ247" i="3"/>
  <c r="EH247" i="3"/>
  <c r="FJ247" i="3"/>
  <c r="EN247" i="3"/>
  <c r="EM247" i="3"/>
  <c r="ED247" i="3"/>
  <c r="EL247" i="3"/>
  <c r="DW247" i="3"/>
  <c r="DV247" i="3"/>
  <c r="EA247" i="3"/>
  <c r="DR247" i="3"/>
  <c r="DZ247" i="3"/>
  <c r="EE247" i="3"/>
  <c r="DX247" i="3"/>
  <c r="FH247" i="3"/>
  <c r="DT247" i="3"/>
  <c r="DS247" i="3"/>
  <c r="GI41" i="3"/>
  <c r="GH41" i="3"/>
  <c r="GD41" i="3"/>
  <c r="GA41" i="3"/>
  <c r="FW41" i="3"/>
  <c r="GJ41" i="3"/>
  <c r="FZ41" i="3"/>
  <c r="GE41" i="3"/>
  <c r="GF41" i="3"/>
  <c r="FV41" i="3"/>
  <c r="FT41" i="3"/>
  <c r="FS41" i="3"/>
  <c r="FX41" i="3"/>
  <c r="FR41" i="3"/>
  <c r="FP41" i="3"/>
  <c r="FK41" i="3"/>
  <c r="FJ41" i="3"/>
  <c r="GB41" i="3"/>
  <c r="FN41" i="3"/>
  <c r="FG41" i="3"/>
  <c r="FF41" i="3"/>
  <c r="FD41" i="3"/>
  <c r="FO41" i="3"/>
  <c r="FC41" i="3"/>
  <c r="FB41" i="3"/>
  <c r="EN41" i="3"/>
  <c r="EJ41" i="3"/>
  <c r="EF41" i="3"/>
  <c r="FH41" i="3"/>
  <c r="EV41" i="3"/>
  <c r="EQ41" i="3"/>
  <c r="EM41" i="3"/>
  <c r="EU41" i="3"/>
  <c r="EP41" i="3"/>
  <c r="EL41" i="3"/>
  <c r="ET41" i="3"/>
  <c r="EZ41" i="3"/>
  <c r="EY41" i="3"/>
  <c r="FL41" i="3"/>
  <c r="EX41" i="3"/>
  <c r="EB41" i="3"/>
  <c r="EA41" i="3"/>
  <c r="ER41" i="3"/>
  <c r="EI41" i="3"/>
  <c r="EE41" i="3"/>
  <c r="DZ41" i="3"/>
  <c r="DV41" i="3"/>
  <c r="DR41" i="3"/>
  <c r="EH41" i="3"/>
  <c r="ED41" i="3"/>
  <c r="DT41" i="3"/>
  <c r="DS41" i="3"/>
  <c r="DX41" i="3"/>
  <c r="DW41" i="3"/>
  <c r="GI125" i="3"/>
  <c r="GH125" i="3"/>
  <c r="GD125" i="3"/>
  <c r="GJ125" i="3"/>
  <c r="GA125" i="3"/>
  <c r="FW125" i="3"/>
  <c r="GF125" i="3"/>
  <c r="FS125" i="3"/>
  <c r="FN125" i="3"/>
  <c r="GE125" i="3"/>
  <c r="FZ125" i="3"/>
  <c r="FT125" i="3"/>
  <c r="GB125" i="3"/>
  <c r="FR125" i="3"/>
  <c r="FP125" i="3"/>
  <c r="FV125" i="3"/>
  <c r="FL125" i="3"/>
  <c r="FG125" i="3"/>
  <c r="FO125" i="3"/>
  <c r="FJ125" i="3"/>
  <c r="FX125" i="3"/>
  <c r="FD125" i="3"/>
  <c r="EY125" i="3"/>
  <c r="FH125" i="3"/>
  <c r="FF125" i="3"/>
  <c r="EV125" i="3"/>
  <c r="EQ125" i="3"/>
  <c r="EN125" i="3"/>
  <c r="EJ125" i="3"/>
  <c r="EF125" i="3"/>
  <c r="EB125" i="3"/>
  <c r="FK125" i="3"/>
  <c r="FC125" i="3"/>
  <c r="FB125" i="3"/>
  <c r="EX125" i="3"/>
  <c r="ER125" i="3"/>
  <c r="EI125" i="3"/>
  <c r="EP125" i="3"/>
  <c r="EM125" i="3"/>
  <c r="EU125" i="3"/>
  <c r="ET125" i="3"/>
  <c r="EZ125" i="3"/>
  <c r="DV125" i="3"/>
  <c r="DR125" i="3"/>
  <c r="EA125" i="3"/>
  <c r="EE125" i="3"/>
  <c r="DX125" i="3"/>
  <c r="EL125" i="3"/>
  <c r="ED125" i="3"/>
  <c r="DW125" i="3"/>
  <c r="DT125" i="3"/>
  <c r="DS125" i="3"/>
  <c r="EH125" i="3"/>
  <c r="DZ125" i="3"/>
  <c r="GI163" i="3"/>
  <c r="GJ163" i="3"/>
  <c r="GH163" i="3"/>
  <c r="GF163" i="3"/>
  <c r="FW163" i="3"/>
  <c r="GE163" i="3"/>
  <c r="GD163" i="3"/>
  <c r="GB163" i="3"/>
  <c r="GA163" i="3"/>
  <c r="FH163" i="3"/>
  <c r="FZ163" i="3"/>
  <c r="FS163" i="3"/>
  <c r="FR163" i="3"/>
  <c r="FP163" i="3"/>
  <c r="FO163" i="3"/>
  <c r="FV163" i="3"/>
  <c r="FJ163" i="3"/>
  <c r="FF163" i="3"/>
  <c r="FN163" i="3"/>
  <c r="FG163" i="3"/>
  <c r="FX163" i="3"/>
  <c r="FD163" i="3"/>
  <c r="FL163" i="3"/>
  <c r="FC163" i="3"/>
  <c r="EJ163" i="3"/>
  <c r="EF163" i="3"/>
  <c r="EB163" i="3"/>
  <c r="FT163" i="3"/>
  <c r="EZ163" i="3"/>
  <c r="EX163" i="3"/>
  <c r="EN163" i="3"/>
  <c r="ER163" i="3"/>
  <c r="EM163" i="3"/>
  <c r="EQ163" i="3"/>
  <c r="EL163" i="3"/>
  <c r="FB163" i="3"/>
  <c r="EP163" i="3"/>
  <c r="EA163" i="3"/>
  <c r="EE163" i="3"/>
  <c r="DZ163" i="3"/>
  <c r="FK163" i="3"/>
  <c r="EY163" i="3"/>
  <c r="ED163" i="3"/>
  <c r="EV163" i="3"/>
  <c r="DV163" i="3"/>
  <c r="DR163" i="3"/>
  <c r="EU163" i="3"/>
  <c r="ET163" i="3"/>
  <c r="EI163" i="3"/>
  <c r="DX163" i="3"/>
  <c r="EH163" i="3"/>
  <c r="DW163" i="3"/>
  <c r="DT163" i="3"/>
  <c r="DS163" i="3"/>
  <c r="GF39" i="3"/>
  <c r="GJ39" i="3"/>
  <c r="GI39" i="3"/>
  <c r="GH39" i="3"/>
  <c r="GE39" i="3"/>
  <c r="GD39" i="3"/>
  <c r="GB39" i="3"/>
  <c r="FX39" i="3"/>
  <c r="FR39" i="3"/>
  <c r="FP39" i="3"/>
  <c r="FK39" i="3"/>
  <c r="FN39" i="3"/>
  <c r="FW39" i="3"/>
  <c r="FS39" i="3"/>
  <c r="FC39" i="3"/>
  <c r="EY39" i="3"/>
  <c r="FT39" i="3"/>
  <c r="EV39" i="3"/>
  <c r="ER39" i="3"/>
  <c r="GA39" i="3"/>
  <c r="FV39" i="3"/>
  <c r="FH39" i="3"/>
  <c r="FJ39" i="3"/>
  <c r="FD39" i="3"/>
  <c r="EZ39" i="3"/>
  <c r="EL39" i="3"/>
  <c r="EH39" i="3"/>
  <c r="ED39" i="3"/>
  <c r="FO39" i="3"/>
  <c r="FB39" i="3"/>
  <c r="ET39" i="3"/>
  <c r="FF39" i="3"/>
  <c r="EX39" i="3"/>
  <c r="EI39" i="3"/>
  <c r="EF39" i="3"/>
  <c r="EA39" i="3"/>
  <c r="EU39" i="3"/>
  <c r="EE39" i="3"/>
  <c r="DZ39" i="3"/>
  <c r="FZ39" i="3"/>
  <c r="FL39" i="3"/>
  <c r="FG39" i="3"/>
  <c r="EQ39" i="3"/>
  <c r="EP39" i="3"/>
  <c r="EB39" i="3"/>
  <c r="EN39" i="3"/>
  <c r="DW39" i="3"/>
  <c r="DS39" i="3"/>
  <c r="DX39" i="3"/>
  <c r="DV39" i="3"/>
  <c r="EJ39" i="3"/>
  <c r="EM39" i="3"/>
  <c r="DR39" i="3"/>
  <c r="DT39" i="3"/>
  <c r="GH82" i="3"/>
  <c r="GJ82" i="3"/>
  <c r="FZ82" i="3"/>
  <c r="FV82" i="3"/>
  <c r="GI82" i="3"/>
  <c r="GF82" i="3"/>
  <c r="GB82" i="3"/>
  <c r="GA82" i="3"/>
  <c r="GE82" i="3"/>
  <c r="FT82" i="3"/>
  <c r="FO82" i="3"/>
  <c r="GD82" i="3"/>
  <c r="FX82" i="3"/>
  <c r="FJ82" i="3"/>
  <c r="FS82" i="3"/>
  <c r="FN82" i="3"/>
  <c r="FH82" i="3"/>
  <c r="FD82" i="3"/>
  <c r="EZ82" i="3"/>
  <c r="FL82" i="3"/>
  <c r="FK82" i="3"/>
  <c r="FW82" i="3"/>
  <c r="FP82" i="3"/>
  <c r="FF82" i="3"/>
  <c r="FC82" i="3"/>
  <c r="FR82" i="3"/>
  <c r="FG82" i="3"/>
  <c r="FB82" i="3"/>
  <c r="ER82" i="3"/>
  <c r="EM82" i="3"/>
  <c r="EI82" i="3"/>
  <c r="EE82" i="3"/>
  <c r="EV82" i="3"/>
  <c r="EX82" i="3"/>
  <c r="EP82" i="3"/>
  <c r="EU82" i="3"/>
  <c r="ET82" i="3"/>
  <c r="ED82" i="3"/>
  <c r="EB82" i="3"/>
  <c r="EA82" i="3"/>
  <c r="EJ82" i="3"/>
  <c r="DZ82" i="3"/>
  <c r="EQ82" i="3"/>
  <c r="EH82" i="3"/>
  <c r="EY82" i="3"/>
  <c r="EL82" i="3"/>
  <c r="DX82" i="3"/>
  <c r="DT82" i="3"/>
  <c r="EN82" i="3"/>
  <c r="DV82" i="3"/>
  <c r="DW82" i="3"/>
  <c r="EF82" i="3"/>
  <c r="DS82" i="3"/>
  <c r="DR82" i="3"/>
  <c r="GH120" i="3"/>
  <c r="GJ120" i="3"/>
  <c r="GI120" i="3"/>
  <c r="GD120" i="3"/>
  <c r="FZ120" i="3"/>
  <c r="FV120" i="3"/>
  <c r="GF120" i="3"/>
  <c r="GE120" i="3"/>
  <c r="GA120" i="3"/>
  <c r="FX120" i="3"/>
  <c r="FT120" i="3"/>
  <c r="FP120" i="3"/>
  <c r="FW120" i="3"/>
  <c r="FS120" i="3"/>
  <c r="FN120" i="3"/>
  <c r="FD120" i="3"/>
  <c r="EZ120" i="3"/>
  <c r="FL120" i="3"/>
  <c r="GB120" i="3"/>
  <c r="FK120" i="3"/>
  <c r="FJ120" i="3"/>
  <c r="FH120" i="3"/>
  <c r="FO120" i="3"/>
  <c r="FB120" i="3"/>
  <c r="FR120" i="3"/>
  <c r="FG120" i="3"/>
  <c r="EM120" i="3"/>
  <c r="EI120" i="3"/>
  <c r="EE120" i="3"/>
  <c r="EA120" i="3"/>
  <c r="FF120" i="3"/>
  <c r="EV120" i="3"/>
  <c r="EU120" i="3"/>
  <c r="EX120" i="3"/>
  <c r="EN120" i="3"/>
  <c r="EL120" i="3"/>
  <c r="FC120" i="3"/>
  <c r="EJ120" i="3"/>
  <c r="EH120" i="3"/>
  <c r="EB120" i="3"/>
  <c r="EF120" i="3"/>
  <c r="DZ120" i="3"/>
  <c r="ET120" i="3"/>
  <c r="ER120" i="3"/>
  <c r="EP120" i="3"/>
  <c r="DX120" i="3"/>
  <c r="DT120" i="3"/>
  <c r="EY120" i="3"/>
  <c r="EQ120" i="3"/>
  <c r="ED120" i="3"/>
  <c r="DW120" i="3"/>
  <c r="DV120" i="3"/>
  <c r="DS120" i="3"/>
  <c r="DR120" i="3"/>
  <c r="GJ123" i="3"/>
  <c r="GI123" i="3"/>
  <c r="GF123" i="3"/>
  <c r="GD123" i="3"/>
  <c r="GH123" i="3"/>
  <c r="GE123" i="3"/>
  <c r="GA123" i="3"/>
  <c r="FV123" i="3"/>
  <c r="GB123" i="3"/>
  <c r="FZ123" i="3"/>
  <c r="FW123" i="3"/>
  <c r="FR123" i="3"/>
  <c r="FP123" i="3"/>
  <c r="FC123" i="3"/>
  <c r="EY123" i="3"/>
  <c r="FT123" i="3"/>
  <c r="FS123" i="3"/>
  <c r="FO123" i="3"/>
  <c r="FL123" i="3"/>
  <c r="FF123" i="3"/>
  <c r="EV123" i="3"/>
  <c r="ER123" i="3"/>
  <c r="FD123" i="3"/>
  <c r="FB123" i="3"/>
  <c r="FJ123" i="3"/>
  <c r="FG123" i="3"/>
  <c r="EL123" i="3"/>
  <c r="EH123" i="3"/>
  <c r="ED123" i="3"/>
  <c r="DZ123" i="3"/>
  <c r="FN123" i="3"/>
  <c r="FK123" i="3"/>
  <c r="FH123" i="3"/>
  <c r="ET123" i="3"/>
  <c r="EP123" i="3"/>
  <c r="EN123" i="3"/>
  <c r="EM123" i="3"/>
  <c r="EZ123" i="3"/>
  <c r="EJ123" i="3"/>
  <c r="EB123" i="3"/>
  <c r="EU123" i="3"/>
  <c r="EQ123" i="3"/>
  <c r="EI123" i="3"/>
  <c r="EF123" i="3"/>
  <c r="EA123" i="3"/>
  <c r="EE123" i="3"/>
  <c r="FX123" i="3"/>
  <c r="EX123" i="3"/>
  <c r="DW123" i="3"/>
  <c r="DS123" i="3"/>
  <c r="DT123" i="3"/>
  <c r="DX123" i="3"/>
  <c r="DR123" i="3"/>
  <c r="DV123" i="3"/>
  <c r="GI209" i="3"/>
  <c r="GJ209" i="3"/>
  <c r="GF209" i="3"/>
  <c r="GH209" i="3"/>
  <c r="GE209" i="3"/>
  <c r="FW209" i="3"/>
  <c r="FZ209" i="3"/>
  <c r="GD209" i="3"/>
  <c r="GB209" i="3"/>
  <c r="GA209" i="3"/>
  <c r="FX209" i="3"/>
  <c r="FS209" i="3"/>
  <c r="FO209" i="3"/>
  <c r="FL209" i="3"/>
  <c r="FG209" i="3"/>
  <c r="FR209" i="3"/>
  <c r="FP209" i="3"/>
  <c r="FN209" i="3"/>
  <c r="FH209" i="3"/>
  <c r="FV209" i="3"/>
  <c r="FF209" i="3"/>
  <c r="FK209" i="3"/>
  <c r="FD209" i="3"/>
  <c r="EZ209" i="3"/>
  <c r="EV209" i="3"/>
  <c r="EJ209" i="3"/>
  <c r="EF209" i="3"/>
  <c r="EB209" i="3"/>
  <c r="FT209" i="3"/>
  <c r="EQ209" i="3"/>
  <c r="EY209" i="3"/>
  <c r="EU209" i="3"/>
  <c r="FC209" i="3"/>
  <c r="ET209" i="3"/>
  <c r="ER209" i="3"/>
  <c r="FB209" i="3"/>
  <c r="EP209" i="3"/>
  <c r="EX209" i="3"/>
  <c r="EA209" i="3"/>
  <c r="EE209" i="3"/>
  <c r="DZ209" i="3"/>
  <c r="ED209" i="3"/>
  <c r="EN209" i="3"/>
  <c r="DV209" i="3"/>
  <c r="DR209" i="3"/>
  <c r="FJ209" i="3"/>
  <c r="EM209" i="3"/>
  <c r="EH209" i="3"/>
  <c r="EI209" i="3"/>
  <c r="DS209" i="3"/>
  <c r="DT209" i="3"/>
  <c r="EL209" i="3"/>
  <c r="DX209" i="3"/>
  <c r="DW209" i="3"/>
  <c r="GJ248" i="3"/>
  <c r="GI248" i="3"/>
  <c r="GA248" i="3"/>
  <c r="GH248" i="3"/>
  <c r="GF248" i="3"/>
  <c r="GE248" i="3"/>
  <c r="GD248" i="3"/>
  <c r="GB248" i="3"/>
  <c r="FX248" i="3"/>
  <c r="FZ248" i="3"/>
  <c r="FW248" i="3"/>
  <c r="FV248" i="3"/>
  <c r="FH248" i="3"/>
  <c r="FR248" i="3"/>
  <c r="FN248" i="3"/>
  <c r="FJ248" i="3"/>
  <c r="FF248" i="3"/>
  <c r="EX248" i="3"/>
  <c r="ET248" i="3"/>
  <c r="FD248" i="3"/>
  <c r="EQ248" i="3"/>
  <c r="EM248" i="3"/>
  <c r="FL248" i="3"/>
  <c r="FK248" i="3"/>
  <c r="FT248" i="3"/>
  <c r="FG248" i="3"/>
  <c r="EZ248" i="3"/>
  <c r="FC248" i="3"/>
  <c r="FP248" i="3"/>
  <c r="FB248" i="3"/>
  <c r="FO248" i="3"/>
  <c r="EY248" i="3"/>
  <c r="EV248" i="3"/>
  <c r="EP248" i="3"/>
  <c r="EH248" i="3"/>
  <c r="EN248" i="3"/>
  <c r="EL248" i="3"/>
  <c r="FS248" i="3"/>
  <c r="DV248" i="3"/>
  <c r="EB248" i="3"/>
  <c r="EA248" i="3"/>
  <c r="DZ248" i="3"/>
  <c r="EF248" i="3"/>
  <c r="EE248" i="3"/>
  <c r="ER248" i="3"/>
  <c r="EI248" i="3"/>
  <c r="DX248" i="3"/>
  <c r="DT248" i="3"/>
  <c r="DR248" i="3"/>
  <c r="DW248" i="3"/>
  <c r="DS248" i="3"/>
  <c r="EJ248" i="3"/>
  <c r="EU248" i="3"/>
  <c r="ED248" i="3"/>
  <c r="GH124" i="3"/>
  <c r="GF124" i="3"/>
  <c r="GJ124" i="3"/>
  <c r="GE124" i="3"/>
  <c r="GI124" i="3"/>
  <c r="FT124" i="3"/>
  <c r="FP124" i="3"/>
  <c r="GD124" i="3"/>
  <c r="GB124" i="3"/>
  <c r="FX124" i="3"/>
  <c r="FL124" i="3"/>
  <c r="FW124" i="3"/>
  <c r="FR124" i="3"/>
  <c r="FN124" i="3"/>
  <c r="FK124" i="3"/>
  <c r="FG124" i="3"/>
  <c r="GA124" i="3"/>
  <c r="FS124" i="3"/>
  <c r="FZ124" i="3"/>
  <c r="FO124" i="3"/>
  <c r="FJ124" i="3"/>
  <c r="FF124" i="3"/>
  <c r="FD124" i="3"/>
  <c r="EZ124" i="3"/>
  <c r="FC124" i="3"/>
  <c r="FB124" i="3"/>
  <c r="EU124" i="3"/>
  <c r="ET124" i="3"/>
  <c r="EY124" i="3"/>
  <c r="EX124" i="3"/>
  <c r="ER124" i="3"/>
  <c r="EI124" i="3"/>
  <c r="EF124" i="3"/>
  <c r="EA124" i="3"/>
  <c r="EQ124" i="3"/>
  <c r="EH124" i="3"/>
  <c r="EE124" i="3"/>
  <c r="DZ124" i="3"/>
  <c r="EV124" i="3"/>
  <c r="EP124" i="3"/>
  <c r="ED124" i="3"/>
  <c r="FV124" i="3"/>
  <c r="DX124" i="3"/>
  <c r="DT124" i="3"/>
  <c r="EJ124" i="3"/>
  <c r="EB124" i="3"/>
  <c r="DV124" i="3"/>
  <c r="DR124" i="3"/>
  <c r="EN124" i="3"/>
  <c r="DW124" i="3"/>
  <c r="FH124" i="3"/>
  <c r="EM124" i="3"/>
  <c r="EL124" i="3"/>
  <c r="DS124" i="3"/>
  <c r="GI162" i="3"/>
  <c r="GH162" i="3"/>
  <c r="GJ162" i="3"/>
  <c r="GF162" i="3"/>
  <c r="GA162" i="3"/>
  <c r="GE162" i="3"/>
  <c r="FW162" i="3"/>
  <c r="FT162" i="3"/>
  <c r="FP162" i="3"/>
  <c r="GD162" i="3"/>
  <c r="GB162" i="3"/>
  <c r="FZ162" i="3"/>
  <c r="FV162" i="3"/>
  <c r="FL162" i="3"/>
  <c r="FH162" i="3"/>
  <c r="FX162" i="3"/>
  <c r="FS162" i="3"/>
  <c r="FN162" i="3"/>
  <c r="FR162" i="3"/>
  <c r="FK162" i="3"/>
  <c r="FO162" i="3"/>
  <c r="FJ162" i="3"/>
  <c r="FG162" i="3"/>
  <c r="FC162" i="3"/>
  <c r="EX162" i="3"/>
  <c r="FB162" i="3"/>
  <c r="EY162" i="3"/>
  <c r="EU162" i="3"/>
  <c r="EP162" i="3"/>
  <c r="ET162" i="3"/>
  <c r="EJ162" i="3"/>
  <c r="EZ162" i="3"/>
  <c r="EI162" i="3"/>
  <c r="EH162" i="3"/>
  <c r="EN162" i="3"/>
  <c r="ER162" i="3"/>
  <c r="EQ162" i="3"/>
  <c r="FF162" i="3"/>
  <c r="EB162" i="3"/>
  <c r="FD162" i="3"/>
  <c r="EM162" i="3"/>
  <c r="EA162" i="3"/>
  <c r="EL162" i="3"/>
  <c r="DZ162" i="3"/>
  <c r="DX162" i="3"/>
  <c r="DT162" i="3"/>
  <c r="EV162" i="3"/>
  <c r="DV162" i="3"/>
  <c r="DR162" i="3"/>
  <c r="EE162" i="3"/>
  <c r="DW162" i="3"/>
  <c r="EF162" i="3"/>
  <c r="ED162" i="3"/>
  <c r="DS162" i="3"/>
  <c r="GH250" i="3"/>
  <c r="GD250" i="3"/>
  <c r="GJ250" i="3"/>
  <c r="GI250" i="3"/>
  <c r="GF250" i="3"/>
  <c r="GE250" i="3"/>
  <c r="GA250" i="3"/>
  <c r="FV250" i="3"/>
  <c r="FR250" i="3"/>
  <c r="FX250" i="3"/>
  <c r="FS250" i="3"/>
  <c r="FZ250" i="3"/>
  <c r="FO250" i="3"/>
  <c r="FW250" i="3"/>
  <c r="FT250" i="3"/>
  <c r="EZ250" i="3"/>
  <c r="EV250" i="3"/>
  <c r="FK250" i="3"/>
  <c r="FJ250" i="3"/>
  <c r="FH250" i="3"/>
  <c r="FG250" i="3"/>
  <c r="FN250" i="3"/>
  <c r="EX250" i="3"/>
  <c r="FF250" i="3"/>
  <c r="GB250" i="3"/>
  <c r="FD250" i="3"/>
  <c r="FC250" i="3"/>
  <c r="FP250" i="3"/>
  <c r="EP250" i="3"/>
  <c r="EI250" i="3"/>
  <c r="EE250" i="3"/>
  <c r="EA250" i="3"/>
  <c r="EQ250" i="3"/>
  <c r="FL250" i="3"/>
  <c r="EJ250" i="3"/>
  <c r="EH250" i="3"/>
  <c r="ER250" i="3"/>
  <c r="EF250" i="3"/>
  <c r="DX250" i="3"/>
  <c r="ED250" i="3"/>
  <c r="DV250" i="3"/>
  <c r="EY250" i="3"/>
  <c r="DW250" i="3"/>
  <c r="EU250" i="3"/>
  <c r="FB250" i="3"/>
  <c r="ET250" i="3"/>
  <c r="EM250" i="3"/>
  <c r="DZ250" i="3"/>
  <c r="DT250" i="3"/>
  <c r="EL250" i="3"/>
  <c r="EB250" i="3"/>
  <c r="EN250" i="3"/>
  <c r="DS250" i="3"/>
  <c r="DR250" i="3"/>
  <c r="GH166" i="3"/>
  <c r="GI166" i="3"/>
  <c r="GF166" i="3"/>
  <c r="GJ166" i="3"/>
  <c r="FV166" i="3"/>
  <c r="GD166" i="3"/>
  <c r="GA166" i="3"/>
  <c r="FZ166" i="3"/>
  <c r="GE166" i="3"/>
  <c r="FX166" i="3"/>
  <c r="FH166" i="3"/>
  <c r="FT166" i="3"/>
  <c r="FW166" i="3"/>
  <c r="FS166" i="3"/>
  <c r="FN166" i="3"/>
  <c r="FK166" i="3"/>
  <c r="FG166" i="3"/>
  <c r="FD166" i="3"/>
  <c r="EZ166" i="3"/>
  <c r="EV166" i="3"/>
  <c r="FL166" i="3"/>
  <c r="FJ166" i="3"/>
  <c r="FO166" i="3"/>
  <c r="FF166" i="3"/>
  <c r="FP166" i="3"/>
  <c r="FR166" i="3"/>
  <c r="EI166" i="3"/>
  <c r="EE166" i="3"/>
  <c r="EA166" i="3"/>
  <c r="GB166" i="3"/>
  <c r="FC166" i="3"/>
  <c r="EU166" i="3"/>
  <c r="EN166" i="3"/>
  <c r="FB166" i="3"/>
  <c r="ET166" i="3"/>
  <c r="EM166" i="3"/>
  <c r="EY166" i="3"/>
  <c r="ER166" i="3"/>
  <c r="EL166" i="3"/>
  <c r="EX166" i="3"/>
  <c r="EJ166" i="3"/>
  <c r="EB166" i="3"/>
  <c r="EH166" i="3"/>
  <c r="EF166" i="3"/>
  <c r="DZ166" i="3"/>
  <c r="ED166" i="3"/>
  <c r="EQ166" i="3"/>
  <c r="EP166" i="3"/>
  <c r="DX166" i="3"/>
  <c r="DT166" i="3"/>
  <c r="DS166" i="3"/>
  <c r="DR166" i="3"/>
  <c r="DW166" i="3"/>
  <c r="DV166" i="3"/>
  <c r="GH40" i="3"/>
  <c r="FX40" i="3"/>
  <c r="FT40" i="3"/>
  <c r="GD40" i="3"/>
  <c r="GJ40" i="3"/>
  <c r="GB40" i="3"/>
  <c r="FR40" i="3"/>
  <c r="FP40" i="3"/>
  <c r="FL40" i="3"/>
  <c r="GF40" i="3"/>
  <c r="FZ40" i="3"/>
  <c r="FG40" i="3"/>
  <c r="GE40" i="3"/>
  <c r="GI40" i="3"/>
  <c r="GA40" i="3"/>
  <c r="FO40" i="3"/>
  <c r="FK40" i="3"/>
  <c r="FF40" i="3"/>
  <c r="FS40" i="3"/>
  <c r="FJ40" i="3"/>
  <c r="FV40" i="3"/>
  <c r="FD40" i="3"/>
  <c r="EY40" i="3"/>
  <c r="FW40" i="3"/>
  <c r="FH40" i="3"/>
  <c r="FN40" i="3"/>
  <c r="EV40" i="3"/>
  <c r="EQ40" i="3"/>
  <c r="ER40" i="3"/>
  <c r="EN40" i="3"/>
  <c r="EI40" i="3"/>
  <c r="EU40" i="3"/>
  <c r="EP40" i="3"/>
  <c r="EM40" i="3"/>
  <c r="ET40" i="3"/>
  <c r="FC40" i="3"/>
  <c r="FB40" i="3"/>
  <c r="EZ40" i="3"/>
  <c r="EX40" i="3"/>
  <c r="EB40" i="3"/>
  <c r="EA40" i="3"/>
  <c r="DX40" i="3"/>
  <c r="DT40" i="3"/>
  <c r="DV40" i="3"/>
  <c r="DR40" i="3"/>
  <c r="EJ40" i="3"/>
  <c r="EF40" i="3"/>
  <c r="DZ40" i="3"/>
  <c r="DS40" i="3"/>
  <c r="EL40" i="3"/>
  <c r="EH40" i="3"/>
  <c r="EE40" i="3"/>
  <c r="ED40" i="3"/>
  <c r="DW40" i="3"/>
  <c r="GE80" i="3"/>
  <c r="GJ80" i="3"/>
  <c r="GI80" i="3"/>
  <c r="GH80" i="3"/>
  <c r="GF80" i="3"/>
  <c r="GB80" i="3"/>
  <c r="FW80" i="3"/>
  <c r="GA80" i="3"/>
  <c r="FX80" i="3"/>
  <c r="GD80" i="3"/>
  <c r="FZ80" i="3"/>
  <c r="FR80" i="3"/>
  <c r="FN80" i="3"/>
  <c r="FV80" i="3"/>
  <c r="FP80" i="3"/>
  <c r="FO80" i="3"/>
  <c r="FB80" i="3"/>
  <c r="EX80" i="3"/>
  <c r="FK80" i="3"/>
  <c r="FC80" i="3"/>
  <c r="EU80" i="3"/>
  <c r="EQ80" i="3"/>
  <c r="FL80" i="3"/>
  <c r="FT80" i="3"/>
  <c r="FJ80" i="3"/>
  <c r="FG80" i="3"/>
  <c r="FD80" i="3"/>
  <c r="EZ80" i="3"/>
  <c r="ET80" i="3"/>
  <c r="FF80" i="3"/>
  <c r="FS80" i="3"/>
  <c r="FH80" i="3"/>
  <c r="EY80" i="3"/>
  <c r="EV80" i="3"/>
  <c r="EN80" i="3"/>
  <c r="EM80" i="3"/>
  <c r="EH80" i="3"/>
  <c r="EL80" i="3"/>
  <c r="EI80" i="3"/>
  <c r="DZ80" i="3"/>
  <c r="EF80" i="3"/>
  <c r="EE80" i="3"/>
  <c r="DX80" i="3"/>
  <c r="DT80" i="3"/>
  <c r="ER80" i="3"/>
  <c r="EP80" i="3"/>
  <c r="DV80" i="3"/>
  <c r="DR80" i="3"/>
  <c r="DS80" i="3"/>
  <c r="ED80" i="3"/>
  <c r="EB80" i="3"/>
  <c r="DW80" i="3"/>
  <c r="EA80" i="3"/>
  <c r="EJ80" i="3"/>
  <c r="GJ164" i="3"/>
  <c r="GI164" i="3"/>
  <c r="GH164" i="3"/>
  <c r="GE164" i="3"/>
  <c r="GA164" i="3"/>
  <c r="GF164" i="3"/>
  <c r="GD164" i="3"/>
  <c r="GB164" i="3"/>
  <c r="FT164" i="3"/>
  <c r="FO164" i="3"/>
  <c r="FX164" i="3"/>
  <c r="FZ164" i="3"/>
  <c r="FW164" i="3"/>
  <c r="FV164" i="3"/>
  <c r="FJ164" i="3"/>
  <c r="FN164" i="3"/>
  <c r="FS164" i="3"/>
  <c r="FB164" i="3"/>
  <c r="EX164" i="3"/>
  <c r="ET164" i="3"/>
  <c r="FF164" i="3"/>
  <c r="FK164" i="3"/>
  <c r="EV164" i="3"/>
  <c r="EQ164" i="3"/>
  <c r="EM164" i="3"/>
  <c r="FC164" i="3"/>
  <c r="FL164" i="3"/>
  <c r="FH164" i="3"/>
  <c r="EN164" i="3"/>
  <c r="FD164" i="3"/>
  <c r="FR164" i="3"/>
  <c r="FP164" i="3"/>
  <c r="EY164" i="3"/>
  <c r="EP164" i="3"/>
  <c r="EU164" i="3"/>
  <c r="EE164" i="3"/>
  <c r="DZ164" i="3"/>
  <c r="FG164" i="3"/>
  <c r="ED164" i="3"/>
  <c r="EZ164" i="3"/>
  <c r="EL164" i="3"/>
  <c r="EJ164" i="3"/>
  <c r="EF164" i="3"/>
  <c r="DX164" i="3"/>
  <c r="DT164" i="3"/>
  <c r="EH164" i="3"/>
  <c r="DV164" i="3"/>
  <c r="DR164" i="3"/>
  <c r="EI164" i="3"/>
  <c r="DW164" i="3"/>
  <c r="DS164" i="3"/>
  <c r="EB164" i="3"/>
  <c r="EA164" i="3"/>
  <c r="ER164" i="3"/>
  <c r="GH204" i="3"/>
  <c r="GI204" i="3"/>
  <c r="GD204" i="3"/>
  <c r="GJ204" i="3"/>
  <c r="GB204" i="3"/>
  <c r="FV204" i="3"/>
  <c r="GF204" i="3"/>
  <c r="GE204" i="3"/>
  <c r="FZ204" i="3"/>
  <c r="FS204" i="3"/>
  <c r="FN204" i="3"/>
  <c r="FW204" i="3"/>
  <c r="FX204" i="3"/>
  <c r="FT204" i="3"/>
  <c r="FR204" i="3"/>
  <c r="FJ204" i="3"/>
  <c r="FF204" i="3"/>
  <c r="FD204" i="3"/>
  <c r="EZ204" i="3"/>
  <c r="EV204" i="3"/>
  <c r="FL204" i="3"/>
  <c r="FK204" i="3"/>
  <c r="FH204" i="3"/>
  <c r="FO204" i="3"/>
  <c r="EY204" i="3"/>
  <c r="ET204" i="3"/>
  <c r="FG204" i="3"/>
  <c r="FP204" i="3"/>
  <c r="FC204" i="3"/>
  <c r="FB204" i="3"/>
  <c r="EQ204" i="3"/>
  <c r="EL204" i="3"/>
  <c r="EI204" i="3"/>
  <c r="EE204" i="3"/>
  <c r="EA204" i="3"/>
  <c r="GA204" i="3"/>
  <c r="EN204" i="3"/>
  <c r="EU204" i="3"/>
  <c r="EM204" i="3"/>
  <c r="EJ204" i="3"/>
  <c r="EX204" i="3"/>
  <c r="ER204" i="3"/>
  <c r="EH204" i="3"/>
  <c r="EB204" i="3"/>
  <c r="EP204" i="3"/>
  <c r="DX204" i="3"/>
  <c r="DT204" i="3"/>
  <c r="DR204" i="3"/>
  <c r="DZ204" i="3"/>
  <c r="DS204" i="3"/>
  <c r="EF204" i="3"/>
  <c r="DW204" i="3"/>
  <c r="ED204" i="3"/>
  <c r="DV204" i="3"/>
  <c r="GJ251" i="3"/>
  <c r="GI251" i="3"/>
  <c r="GH251" i="3"/>
  <c r="FZ251" i="3"/>
  <c r="GD251" i="3"/>
  <c r="GB251" i="3"/>
  <c r="FV251" i="3"/>
  <c r="FR251" i="3"/>
  <c r="FX251" i="3"/>
  <c r="FS251" i="3"/>
  <c r="FH251" i="3"/>
  <c r="FD251" i="3"/>
  <c r="FW251" i="3"/>
  <c r="FP251" i="3"/>
  <c r="FT251" i="3"/>
  <c r="FO251" i="3"/>
  <c r="GF251" i="3"/>
  <c r="GA251" i="3"/>
  <c r="FN251" i="3"/>
  <c r="FK251" i="3"/>
  <c r="FG251" i="3"/>
  <c r="GE251" i="3"/>
  <c r="FF251" i="3"/>
  <c r="FL251" i="3"/>
  <c r="EP251" i="3"/>
  <c r="EL251" i="3"/>
  <c r="FB251" i="3"/>
  <c r="EX251" i="3"/>
  <c r="ET251" i="3"/>
  <c r="FJ251" i="3"/>
  <c r="EH251" i="3"/>
  <c r="ER251" i="3"/>
  <c r="EV251" i="3"/>
  <c r="EQ251" i="3"/>
  <c r="EN251" i="3"/>
  <c r="EU251" i="3"/>
  <c r="EM251" i="3"/>
  <c r="EZ251" i="3"/>
  <c r="EJ251" i="3"/>
  <c r="EB251" i="3"/>
  <c r="EY251" i="3"/>
  <c r="EI251" i="3"/>
  <c r="EA251" i="3"/>
  <c r="DZ251" i="3"/>
  <c r="DS251" i="3"/>
  <c r="FC251" i="3"/>
  <c r="EF251" i="3"/>
  <c r="DX251" i="3"/>
  <c r="DT251" i="3"/>
  <c r="EE251" i="3"/>
  <c r="DW251" i="3"/>
  <c r="ED251" i="3"/>
  <c r="DV251" i="3"/>
  <c r="DR251" i="3"/>
  <c r="GH37" i="3"/>
  <c r="GD37" i="3"/>
  <c r="GJ37" i="3"/>
  <c r="GI37" i="3"/>
  <c r="FX37" i="3"/>
  <c r="GE37" i="3"/>
  <c r="FR37" i="3"/>
  <c r="GB37" i="3"/>
  <c r="GA37" i="3"/>
  <c r="GF37" i="3"/>
  <c r="FV37" i="3"/>
  <c r="FH37" i="3"/>
  <c r="FZ37" i="3"/>
  <c r="FT37" i="3"/>
  <c r="FW37" i="3"/>
  <c r="FS37" i="3"/>
  <c r="FN37" i="3"/>
  <c r="FJ37" i="3"/>
  <c r="FF37" i="3"/>
  <c r="FP37" i="3"/>
  <c r="FK37" i="3"/>
  <c r="FO37" i="3"/>
  <c r="FD37" i="3"/>
  <c r="EY37" i="3"/>
  <c r="ET37" i="3"/>
  <c r="EP37" i="3"/>
  <c r="FC37" i="3"/>
  <c r="EV37" i="3"/>
  <c r="EQ37" i="3"/>
  <c r="FL37" i="3"/>
  <c r="EU37" i="3"/>
  <c r="ER37" i="3"/>
  <c r="FG37" i="3"/>
  <c r="EZ37" i="3"/>
  <c r="EN37" i="3"/>
  <c r="EI37" i="3"/>
  <c r="EX37" i="3"/>
  <c r="EM37" i="3"/>
  <c r="EL37" i="3"/>
  <c r="FB37" i="3"/>
  <c r="EJ37" i="3"/>
  <c r="EH37" i="3"/>
  <c r="EF37" i="3"/>
  <c r="ED37" i="3"/>
  <c r="DW37" i="3"/>
  <c r="DS37" i="3"/>
  <c r="EB37" i="3"/>
  <c r="DR37" i="3"/>
  <c r="EE37" i="3"/>
  <c r="DV37" i="3"/>
  <c r="DX37" i="3"/>
  <c r="EA37" i="3"/>
  <c r="DZ37" i="3"/>
  <c r="DT37" i="3"/>
  <c r="GI78" i="3"/>
  <c r="GE78" i="3"/>
  <c r="GJ78" i="3"/>
  <c r="GD78" i="3"/>
  <c r="GH78" i="3"/>
  <c r="FT78" i="3"/>
  <c r="FP78" i="3"/>
  <c r="GB78" i="3"/>
  <c r="GA78" i="3"/>
  <c r="FL78" i="3"/>
  <c r="FX78" i="3"/>
  <c r="FG78" i="3"/>
  <c r="FZ78" i="3"/>
  <c r="FS78" i="3"/>
  <c r="FN78" i="3"/>
  <c r="FW78" i="3"/>
  <c r="FR78" i="3"/>
  <c r="FV78" i="3"/>
  <c r="FO78" i="3"/>
  <c r="FK78" i="3"/>
  <c r="FJ78" i="3"/>
  <c r="GF78" i="3"/>
  <c r="FH78" i="3"/>
  <c r="FF78" i="3"/>
  <c r="FD78" i="3"/>
  <c r="FC78" i="3"/>
  <c r="ER78" i="3"/>
  <c r="EL78" i="3"/>
  <c r="EQ78" i="3"/>
  <c r="EV78" i="3"/>
  <c r="EP78" i="3"/>
  <c r="EU78" i="3"/>
  <c r="EZ78" i="3"/>
  <c r="EF78" i="3"/>
  <c r="EY78" i="3"/>
  <c r="EN78" i="3"/>
  <c r="EE78" i="3"/>
  <c r="EX78" i="3"/>
  <c r="EM78" i="3"/>
  <c r="EJ78" i="3"/>
  <c r="ED78" i="3"/>
  <c r="ET78" i="3"/>
  <c r="EI78" i="3"/>
  <c r="EB78" i="3"/>
  <c r="EH78" i="3"/>
  <c r="EA78" i="3"/>
  <c r="DX78" i="3"/>
  <c r="DT78" i="3"/>
  <c r="DV78" i="3"/>
  <c r="DR78" i="3"/>
  <c r="FB78" i="3"/>
  <c r="DZ78" i="3"/>
  <c r="DS78" i="3"/>
  <c r="DW78" i="3"/>
  <c r="GI79" i="3"/>
  <c r="GJ79" i="3"/>
  <c r="GA79" i="3"/>
  <c r="FW79" i="3"/>
  <c r="GH79" i="3"/>
  <c r="GE79" i="3"/>
  <c r="FZ79" i="3"/>
  <c r="GF79" i="3"/>
  <c r="FT79" i="3"/>
  <c r="FO79" i="3"/>
  <c r="GD79" i="3"/>
  <c r="FJ79" i="3"/>
  <c r="GB79" i="3"/>
  <c r="FS79" i="3"/>
  <c r="FX79" i="3"/>
  <c r="FR79" i="3"/>
  <c r="FV79" i="3"/>
  <c r="FP79" i="3"/>
  <c r="FH79" i="3"/>
  <c r="FN79" i="3"/>
  <c r="FK79" i="3"/>
  <c r="EZ79" i="3"/>
  <c r="FF79" i="3"/>
  <c r="FB79" i="3"/>
  <c r="ER79" i="3"/>
  <c r="EN79" i="3"/>
  <c r="EJ79" i="3"/>
  <c r="EF79" i="3"/>
  <c r="FG79" i="3"/>
  <c r="FL79" i="3"/>
  <c r="EV79" i="3"/>
  <c r="EU79" i="3"/>
  <c r="ET79" i="3"/>
  <c r="EY79" i="3"/>
  <c r="EX79" i="3"/>
  <c r="EM79" i="3"/>
  <c r="ED79" i="3"/>
  <c r="EL79" i="3"/>
  <c r="EI79" i="3"/>
  <c r="EB79" i="3"/>
  <c r="EH79" i="3"/>
  <c r="EA79" i="3"/>
  <c r="DZ79" i="3"/>
  <c r="DV79" i="3"/>
  <c r="DR79" i="3"/>
  <c r="EE79" i="3"/>
  <c r="FD79" i="3"/>
  <c r="FC79" i="3"/>
  <c r="EQ79" i="3"/>
  <c r="EP79" i="3"/>
  <c r="DS79" i="3"/>
  <c r="DT79" i="3"/>
  <c r="DX79" i="3"/>
  <c r="DW79" i="3"/>
  <c r="GJ206" i="3"/>
  <c r="GI206" i="3"/>
  <c r="GF206" i="3"/>
  <c r="GE206" i="3"/>
  <c r="FX206" i="3"/>
  <c r="GD206" i="3"/>
  <c r="GH206" i="3"/>
  <c r="FR206" i="3"/>
  <c r="FN206" i="3"/>
  <c r="FZ206" i="3"/>
  <c r="FW206" i="3"/>
  <c r="FJ206" i="3"/>
  <c r="FF206" i="3"/>
  <c r="FV206" i="3"/>
  <c r="GA206" i="3"/>
  <c r="FL206" i="3"/>
  <c r="FG206" i="3"/>
  <c r="FO206" i="3"/>
  <c r="GB206" i="3"/>
  <c r="FT206" i="3"/>
  <c r="FS206" i="3"/>
  <c r="FP206" i="3"/>
  <c r="FK206" i="3"/>
  <c r="FC206" i="3"/>
  <c r="EY206" i="3"/>
  <c r="EU206" i="3"/>
  <c r="FB206" i="3"/>
  <c r="FH206" i="3"/>
  <c r="EX206" i="3"/>
  <c r="EP206" i="3"/>
  <c r="EV206" i="3"/>
  <c r="EZ206" i="3"/>
  <c r="EQ206" i="3"/>
  <c r="EN206" i="3"/>
  <c r="FD206" i="3"/>
  <c r="EM206" i="3"/>
  <c r="EJ206" i="3"/>
  <c r="EF206" i="3"/>
  <c r="EA206" i="3"/>
  <c r="ET206" i="3"/>
  <c r="EL206" i="3"/>
  <c r="EI206" i="3"/>
  <c r="EE206" i="3"/>
  <c r="DZ206" i="3"/>
  <c r="EH206" i="3"/>
  <c r="ED206" i="3"/>
  <c r="ER206" i="3"/>
  <c r="DW206" i="3"/>
  <c r="DS206" i="3"/>
  <c r="DV206" i="3"/>
  <c r="DR206" i="3"/>
  <c r="DX206" i="3"/>
  <c r="EB206" i="3"/>
  <c r="DT206" i="3"/>
  <c r="GH36" i="3"/>
  <c r="GI36" i="3"/>
  <c r="FZ36" i="3"/>
  <c r="FV36" i="3"/>
  <c r="GD36" i="3"/>
  <c r="GA36" i="3"/>
  <c r="FW36" i="3"/>
  <c r="GJ36" i="3"/>
  <c r="FP36" i="3"/>
  <c r="FK36" i="3"/>
  <c r="GB36" i="3"/>
  <c r="GF36" i="3"/>
  <c r="FX36" i="3"/>
  <c r="FT36" i="3"/>
  <c r="FD36" i="3"/>
  <c r="EZ36" i="3"/>
  <c r="FL36" i="3"/>
  <c r="FO36" i="3"/>
  <c r="FJ36" i="3"/>
  <c r="FR36" i="3"/>
  <c r="FH36" i="3"/>
  <c r="FG36" i="3"/>
  <c r="FF36" i="3"/>
  <c r="GE36" i="3"/>
  <c r="FS36" i="3"/>
  <c r="FB36" i="3"/>
  <c r="EX36" i="3"/>
  <c r="EM36" i="3"/>
  <c r="EI36" i="3"/>
  <c r="EE36" i="3"/>
  <c r="FC36" i="3"/>
  <c r="EV36" i="3"/>
  <c r="ER36" i="3"/>
  <c r="EU36" i="3"/>
  <c r="EQ36" i="3"/>
  <c r="EP36" i="3"/>
  <c r="EF36" i="3"/>
  <c r="EB36" i="3"/>
  <c r="EN36" i="3"/>
  <c r="ED36" i="3"/>
  <c r="EA36" i="3"/>
  <c r="EL36" i="3"/>
  <c r="DZ36" i="3"/>
  <c r="EY36" i="3"/>
  <c r="ET36" i="3"/>
  <c r="EH36" i="3"/>
  <c r="FN36" i="3"/>
  <c r="DX36" i="3"/>
  <c r="DT36" i="3"/>
  <c r="DR36" i="3"/>
  <c r="DS36" i="3"/>
  <c r="EJ36" i="3"/>
  <c r="DW36" i="3"/>
  <c r="DV36" i="3"/>
  <c r="GD83" i="3"/>
  <c r="GJ83" i="3"/>
  <c r="GI83" i="3"/>
  <c r="GF83" i="3"/>
  <c r="GB83" i="3"/>
  <c r="FW83" i="3"/>
  <c r="GE83" i="3"/>
  <c r="GH83" i="3"/>
  <c r="FS83" i="3"/>
  <c r="FO83" i="3"/>
  <c r="FH83" i="3"/>
  <c r="FT83" i="3"/>
  <c r="FR83" i="3"/>
  <c r="FX83" i="3"/>
  <c r="FP83" i="3"/>
  <c r="FJ83" i="3"/>
  <c r="GA83" i="3"/>
  <c r="FC83" i="3"/>
  <c r="EX83" i="3"/>
  <c r="ET83" i="3"/>
  <c r="EP83" i="3"/>
  <c r="FF83" i="3"/>
  <c r="FV83" i="3"/>
  <c r="FN83" i="3"/>
  <c r="EU83" i="3"/>
  <c r="FB83" i="3"/>
  <c r="EV83" i="3"/>
  <c r="FD83" i="3"/>
  <c r="EN83" i="3"/>
  <c r="EM83" i="3"/>
  <c r="EH83" i="3"/>
  <c r="FL83" i="3"/>
  <c r="EL83" i="3"/>
  <c r="FG83" i="3"/>
  <c r="EJ83" i="3"/>
  <c r="FZ83" i="3"/>
  <c r="ER83" i="3"/>
  <c r="EI83" i="3"/>
  <c r="EQ83" i="3"/>
  <c r="FK83" i="3"/>
  <c r="EY83" i="3"/>
  <c r="EZ83" i="3"/>
  <c r="EB83" i="3"/>
  <c r="DZ83" i="3"/>
  <c r="DW83" i="3"/>
  <c r="DS83" i="3"/>
  <c r="EE83" i="3"/>
  <c r="EF83" i="3"/>
  <c r="DV83" i="3"/>
  <c r="DT83" i="3"/>
  <c r="ED83" i="3"/>
  <c r="DR83" i="3"/>
  <c r="EA83" i="3"/>
  <c r="DX83" i="3"/>
  <c r="GH121" i="3"/>
  <c r="GD121" i="3"/>
  <c r="GF121" i="3"/>
  <c r="GE121" i="3"/>
  <c r="GJ121" i="3"/>
  <c r="GA121" i="3"/>
  <c r="FW121" i="3"/>
  <c r="FP121" i="3"/>
  <c r="GI121" i="3"/>
  <c r="GB121" i="3"/>
  <c r="FZ121" i="3"/>
  <c r="FK121" i="3"/>
  <c r="FH121" i="3"/>
  <c r="FX121" i="3"/>
  <c r="FS121" i="3"/>
  <c r="FV121" i="3"/>
  <c r="FR121" i="3"/>
  <c r="FO121" i="3"/>
  <c r="ET121" i="3"/>
  <c r="EP121" i="3"/>
  <c r="FT121" i="3"/>
  <c r="FG121" i="3"/>
  <c r="FF121" i="3"/>
  <c r="FN121" i="3"/>
  <c r="FC121" i="3"/>
  <c r="EY121" i="3"/>
  <c r="FL121" i="3"/>
  <c r="FJ121" i="3"/>
  <c r="FD121" i="3"/>
  <c r="FB121" i="3"/>
  <c r="EV121" i="3"/>
  <c r="ER121" i="3"/>
  <c r="EH121" i="3"/>
  <c r="EF121" i="3"/>
  <c r="EA121" i="3"/>
  <c r="EN121" i="3"/>
  <c r="EE121" i="3"/>
  <c r="DZ121" i="3"/>
  <c r="EM121" i="3"/>
  <c r="ED121" i="3"/>
  <c r="EL121" i="3"/>
  <c r="EU121" i="3"/>
  <c r="EQ121" i="3"/>
  <c r="DW121" i="3"/>
  <c r="DS121" i="3"/>
  <c r="EZ121" i="3"/>
  <c r="EX121" i="3"/>
  <c r="DV121" i="3"/>
  <c r="EJ121" i="3"/>
  <c r="DT121" i="3"/>
  <c r="EI121" i="3"/>
  <c r="EB121" i="3"/>
  <c r="DX121" i="3"/>
  <c r="DR121" i="3"/>
  <c r="GJ167" i="3"/>
  <c r="GI167" i="3"/>
  <c r="GH167" i="3"/>
  <c r="GD167" i="3"/>
  <c r="FZ167" i="3"/>
  <c r="GF167" i="3"/>
  <c r="GE167" i="3"/>
  <c r="GB167" i="3"/>
  <c r="FT167" i="3"/>
  <c r="FO167" i="3"/>
  <c r="FX167" i="3"/>
  <c r="FJ167" i="3"/>
  <c r="FW167" i="3"/>
  <c r="FR167" i="3"/>
  <c r="FV167" i="3"/>
  <c r="FP167" i="3"/>
  <c r="FN167" i="3"/>
  <c r="FH167" i="3"/>
  <c r="FG167" i="3"/>
  <c r="FF167" i="3"/>
  <c r="EV167" i="3"/>
  <c r="EP167" i="3"/>
  <c r="EL167" i="3"/>
  <c r="FD167" i="3"/>
  <c r="FC167" i="3"/>
  <c r="GA167" i="3"/>
  <c r="FB167" i="3"/>
  <c r="EN167" i="3"/>
  <c r="FL167" i="3"/>
  <c r="FK167" i="3"/>
  <c r="FS167" i="3"/>
  <c r="EZ167" i="3"/>
  <c r="ET167" i="3"/>
  <c r="EM167" i="3"/>
  <c r="EY167" i="3"/>
  <c r="ER167" i="3"/>
  <c r="EX167" i="3"/>
  <c r="EQ167" i="3"/>
  <c r="EH167" i="3"/>
  <c r="EE167" i="3"/>
  <c r="DZ167" i="3"/>
  <c r="ED167" i="3"/>
  <c r="EU167" i="3"/>
  <c r="EI167" i="3"/>
  <c r="EA167" i="3"/>
  <c r="DW167" i="3"/>
  <c r="DS167" i="3"/>
  <c r="DR167" i="3"/>
  <c r="DX167" i="3"/>
  <c r="DV167" i="3"/>
  <c r="EF167" i="3"/>
  <c r="EJ167" i="3"/>
  <c r="EB167" i="3"/>
  <c r="DT167" i="3"/>
  <c r="GJ207" i="3"/>
  <c r="GI207" i="3"/>
  <c r="GH207" i="3"/>
  <c r="GF207" i="3"/>
  <c r="GB207" i="3"/>
  <c r="GD207" i="3"/>
  <c r="GA207" i="3"/>
  <c r="FZ207" i="3"/>
  <c r="FS207" i="3"/>
  <c r="FN207" i="3"/>
  <c r="FV207" i="3"/>
  <c r="GE207" i="3"/>
  <c r="FP207" i="3"/>
  <c r="FK207" i="3"/>
  <c r="FG207" i="3"/>
  <c r="FC207" i="3"/>
  <c r="EY207" i="3"/>
  <c r="EU207" i="3"/>
  <c r="FT207" i="3"/>
  <c r="FR207" i="3"/>
  <c r="FX207" i="3"/>
  <c r="FO207" i="3"/>
  <c r="FL207" i="3"/>
  <c r="FF207" i="3"/>
  <c r="EZ207" i="3"/>
  <c r="ET207" i="3"/>
  <c r="ER207" i="3"/>
  <c r="EN207" i="3"/>
  <c r="FD207" i="3"/>
  <c r="FH207" i="3"/>
  <c r="EQ207" i="3"/>
  <c r="EL207" i="3"/>
  <c r="EH207" i="3"/>
  <c r="ED207" i="3"/>
  <c r="DZ207" i="3"/>
  <c r="EV207" i="3"/>
  <c r="FW207" i="3"/>
  <c r="EM207" i="3"/>
  <c r="EJ207" i="3"/>
  <c r="FB207" i="3"/>
  <c r="EP207" i="3"/>
  <c r="FJ207" i="3"/>
  <c r="EX207" i="3"/>
  <c r="EE207" i="3"/>
  <c r="EB207" i="3"/>
  <c r="DW207" i="3"/>
  <c r="DS207" i="3"/>
  <c r="DX207" i="3"/>
  <c r="DT207" i="3"/>
  <c r="EA207" i="3"/>
  <c r="DV207" i="3"/>
  <c r="EF207" i="3"/>
  <c r="EI207" i="3"/>
  <c r="DR207" i="3"/>
  <c r="GI246" i="3"/>
  <c r="GH246" i="3"/>
  <c r="GE246" i="3"/>
  <c r="GF246" i="3"/>
  <c r="GJ246" i="3"/>
  <c r="GA246" i="3"/>
  <c r="FP246" i="3"/>
  <c r="FZ246" i="3"/>
  <c r="GD246" i="3"/>
  <c r="FO246" i="3"/>
  <c r="FL246" i="3"/>
  <c r="FH246" i="3"/>
  <c r="FV246" i="3"/>
  <c r="FT246" i="3"/>
  <c r="FJ246" i="3"/>
  <c r="FC246" i="3"/>
  <c r="FS246" i="3"/>
  <c r="FR246" i="3"/>
  <c r="FW246" i="3"/>
  <c r="FD246" i="3"/>
  <c r="FN246" i="3"/>
  <c r="FK246" i="3"/>
  <c r="FX246" i="3"/>
  <c r="FG246" i="3"/>
  <c r="GB246" i="3"/>
  <c r="EV246" i="3"/>
  <c r="FB246" i="3"/>
  <c r="EN246" i="3"/>
  <c r="ER246" i="3"/>
  <c r="FF246" i="3"/>
  <c r="EU246" i="3"/>
  <c r="EF246" i="3"/>
  <c r="EZ246" i="3"/>
  <c r="ET246" i="3"/>
  <c r="EQ246" i="3"/>
  <c r="EP246" i="3"/>
  <c r="EJ246" i="3"/>
  <c r="DZ246" i="3"/>
  <c r="EI246" i="3"/>
  <c r="EE246" i="3"/>
  <c r="EM246" i="3"/>
  <c r="EH246" i="3"/>
  <c r="ED246" i="3"/>
  <c r="EL246" i="3"/>
  <c r="DV246" i="3"/>
  <c r="DT246" i="3"/>
  <c r="EA246" i="3"/>
  <c r="DR246" i="3"/>
  <c r="EY246" i="3"/>
  <c r="EX246" i="3"/>
  <c r="DS246" i="3"/>
  <c r="DX246" i="3"/>
  <c r="EB246" i="3"/>
  <c r="DW246" i="3"/>
  <c r="B207" i="3"/>
  <c r="B251" i="3"/>
  <c r="B249" i="3"/>
  <c r="B247" i="3"/>
  <c r="B248" i="3"/>
  <c r="B250" i="3"/>
  <c r="B205" i="3"/>
  <c r="B206" i="3"/>
  <c r="B208" i="3"/>
  <c r="B209" i="3"/>
  <c r="B167" i="3"/>
  <c r="B163" i="3"/>
  <c r="B165" i="3"/>
  <c r="B166" i="3"/>
  <c r="B164" i="3"/>
  <c r="B122" i="3"/>
  <c r="B125" i="3"/>
  <c r="B123" i="3"/>
  <c r="B121" i="3"/>
  <c r="B124" i="3"/>
  <c r="B81" i="3"/>
  <c r="B83" i="3"/>
  <c r="B79" i="3"/>
  <c r="B80" i="3"/>
  <c r="B82" i="3"/>
  <c r="B37" i="3"/>
  <c r="B41" i="3"/>
  <c r="B38" i="3"/>
  <c r="B40" i="3"/>
  <c r="B39" i="3"/>
  <c r="B46" i="1"/>
  <c r="B88" i="1"/>
  <c r="B130" i="1"/>
  <c r="B172" i="1"/>
  <c r="B214" i="1"/>
  <c r="B4" i="1"/>
  <c r="HA251" i="3" l="1"/>
  <c r="HB251" i="3" s="1"/>
  <c r="J252" i="1" s="1"/>
  <c r="P251" i="3"/>
  <c r="K252" i="1" s="1"/>
  <c r="HA206" i="3"/>
  <c r="HB206" i="3" s="1"/>
  <c r="J207" i="1" s="1"/>
  <c r="P206" i="3"/>
  <c r="K207" i="1" s="1"/>
  <c r="HA162" i="3"/>
  <c r="HB162" i="3" s="1"/>
  <c r="J163" i="1" s="1"/>
  <c r="P162" i="3"/>
  <c r="K163" i="1" s="1"/>
  <c r="HA41" i="3"/>
  <c r="HB41" i="3" s="1"/>
  <c r="J42" i="1" s="1"/>
  <c r="P41" i="3"/>
  <c r="K42" i="1" s="1"/>
  <c r="HA246" i="3"/>
  <c r="HB246" i="3" s="1"/>
  <c r="J247" i="1" s="1"/>
  <c r="P246" i="3"/>
  <c r="K247" i="1" s="1"/>
  <c r="HA167" i="3"/>
  <c r="HB167" i="3" s="1"/>
  <c r="J168" i="1" s="1"/>
  <c r="P167" i="3"/>
  <c r="K168" i="1" s="1"/>
  <c r="HA123" i="3"/>
  <c r="HB123" i="3" s="1"/>
  <c r="J124" i="1" s="1"/>
  <c r="P123" i="3"/>
  <c r="K124" i="1" s="1"/>
  <c r="HA79" i="3"/>
  <c r="HB79" i="3" s="1"/>
  <c r="J80" i="1" s="1"/>
  <c r="P79" i="3"/>
  <c r="K80" i="1" s="1"/>
  <c r="HA40" i="3"/>
  <c r="HB40" i="3" s="1"/>
  <c r="J41" i="1" s="1"/>
  <c r="P40" i="3"/>
  <c r="K41" i="1" s="1"/>
  <c r="HA249" i="3"/>
  <c r="HB249" i="3" s="1"/>
  <c r="J250" i="1" s="1"/>
  <c r="P249" i="3"/>
  <c r="K250" i="1" s="1"/>
  <c r="HA204" i="3"/>
  <c r="HB204" i="3" s="1"/>
  <c r="J205" i="1" s="1"/>
  <c r="P204" i="3"/>
  <c r="K205" i="1" s="1"/>
  <c r="HA124" i="3"/>
  <c r="HB124" i="3" s="1"/>
  <c r="J125" i="1" s="1"/>
  <c r="P124" i="3"/>
  <c r="K125" i="1" s="1"/>
  <c r="HA38" i="3"/>
  <c r="HB38" i="3" s="1"/>
  <c r="J39" i="1" s="1"/>
  <c r="P38" i="3"/>
  <c r="K39" i="1" s="1"/>
  <c r="HA209" i="3"/>
  <c r="HB209" i="3" s="1"/>
  <c r="J210" i="1" s="1"/>
  <c r="P209" i="3"/>
  <c r="K210" i="1" s="1"/>
  <c r="HA165" i="3"/>
  <c r="HB165" i="3" s="1"/>
  <c r="J166" i="1" s="1"/>
  <c r="P165" i="3"/>
  <c r="K166" i="1" s="1"/>
  <c r="HA121" i="3"/>
  <c r="HB121" i="3" s="1"/>
  <c r="J122" i="1" s="1"/>
  <c r="P121" i="3"/>
  <c r="K122" i="1" s="1"/>
  <c r="HA82" i="3"/>
  <c r="HB82" i="3" s="1"/>
  <c r="J83" i="1" s="1"/>
  <c r="P82" i="3"/>
  <c r="K83" i="1" s="1"/>
  <c r="HA39" i="3"/>
  <c r="HB39" i="3" s="1"/>
  <c r="J40" i="1" s="1"/>
  <c r="P39" i="3"/>
  <c r="K40" i="1" s="1"/>
  <c r="HA247" i="3"/>
  <c r="HB247" i="3" s="1"/>
  <c r="J248" i="1" s="1"/>
  <c r="P247" i="3"/>
  <c r="K248" i="1" s="1"/>
  <c r="HA166" i="3"/>
  <c r="HB166" i="3" s="1"/>
  <c r="J167" i="1" s="1"/>
  <c r="P166" i="3"/>
  <c r="K167" i="1" s="1"/>
  <c r="HA122" i="3"/>
  <c r="HB122" i="3" s="1"/>
  <c r="J123" i="1" s="1"/>
  <c r="P122" i="3"/>
  <c r="K123" i="1" s="1"/>
  <c r="HA250" i="3"/>
  <c r="HB250" i="3" s="1"/>
  <c r="J251" i="1" s="1"/>
  <c r="P250" i="3"/>
  <c r="K251" i="1" s="1"/>
  <c r="HA207" i="3"/>
  <c r="HB207" i="3" s="1"/>
  <c r="J208" i="1" s="1"/>
  <c r="P207" i="3"/>
  <c r="K208" i="1" s="1"/>
  <c r="HA163" i="3"/>
  <c r="HB163" i="3" s="1"/>
  <c r="J164" i="1" s="1"/>
  <c r="P163" i="3"/>
  <c r="K164" i="1" s="1"/>
  <c r="HA83" i="3"/>
  <c r="HB83" i="3" s="1"/>
  <c r="J84" i="1" s="1"/>
  <c r="P83" i="3"/>
  <c r="K84" i="1" s="1"/>
  <c r="HA80" i="3"/>
  <c r="HB80" i="3" s="1"/>
  <c r="J81" i="1" s="1"/>
  <c r="P80" i="3"/>
  <c r="K81" i="1" s="1"/>
  <c r="HA37" i="3"/>
  <c r="HB37" i="3" s="1"/>
  <c r="J38" i="1" s="1"/>
  <c r="P37" i="3"/>
  <c r="K38" i="1" s="1"/>
  <c r="HA208" i="3"/>
  <c r="HB208" i="3" s="1"/>
  <c r="J209" i="1" s="1"/>
  <c r="P208" i="3"/>
  <c r="K209" i="1" s="1"/>
  <c r="HA164" i="3"/>
  <c r="HB164" i="3" s="1"/>
  <c r="J165" i="1" s="1"/>
  <c r="P164" i="3"/>
  <c r="K165" i="1" s="1"/>
  <c r="HA120" i="3"/>
  <c r="HB120" i="3" s="1"/>
  <c r="J121" i="1" s="1"/>
  <c r="P120" i="3"/>
  <c r="K121" i="1" s="1"/>
  <c r="HA248" i="3"/>
  <c r="HB248" i="3" s="1"/>
  <c r="J249" i="1" s="1"/>
  <c r="P248" i="3"/>
  <c r="K249" i="1" s="1"/>
  <c r="HA205" i="3"/>
  <c r="HB205" i="3" s="1"/>
  <c r="J206" i="1" s="1"/>
  <c r="P205" i="3"/>
  <c r="K206" i="1" s="1"/>
  <c r="HA125" i="3"/>
  <c r="HB125" i="3" s="1"/>
  <c r="J126" i="1" s="1"/>
  <c r="P125" i="3"/>
  <c r="K126" i="1" s="1"/>
  <c r="HA81" i="3"/>
  <c r="HB81" i="3" s="1"/>
  <c r="J82" i="1" s="1"/>
  <c r="P81" i="3"/>
  <c r="K82" i="1" s="1"/>
  <c r="HA78" i="3"/>
  <c r="HB78" i="3" s="1"/>
  <c r="J79" i="1" s="1"/>
  <c r="P78" i="3"/>
  <c r="K79" i="1" s="1"/>
  <c r="HA36" i="3"/>
  <c r="HB36" i="3" s="1"/>
  <c r="J37" i="1" s="1"/>
  <c r="P36" i="3"/>
  <c r="K37" i="1" s="1"/>
  <c r="E79" i="1"/>
  <c r="E252" i="1" l="1"/>
  <c r="F252" i="1" s="1"/>
  <c r="E168" i="1"/>
  <c r="F79" i="1"/>
  <c r="E84" i="1"/>
  <c r="E80" i="1"/>
  <c r="E81" i="1"/>
  <c r="E82" i="1"/>
  <c r="B1" i="1"/>
  <c r="G79" i="1" l="1"/>
  <c r="G252" i="1"/>
  <c r="F168" i="1"/>
  <c r="F80" i="1"/>
  <c r="F84" i="1"/>
  <c r="F81" i="1"/>
  <c r="F82" i="1"/>
  <c r="G81" i="1" l="1"/>
  <c r="G84" i="1"/>
  <c r="G80" i="1"/>
  <c r="G168" i="1"/>
  <c r="G82" i="1"/>
  <c r="DL5" i="3"/>
  <c r="DK5" i="3"/>
  <c r="DH5" i="3"/>
  <c r="DG5" i="3"/>
  <c r="DD5" i="3"/>
  <c r="DC5" i="3"/>
  <c r="CZ5" i="3"/>
  <c r="CY5" i="3"/>
  <c r="DJ5" i="3"/>
  <c r="DF5" i="3"/>
  <c r="DB5" i="3"/>
  <c r="CX5" i="3"/>
  <c r="DN4" i="3"/>
  <c r="DJ4" i="3"/>
  <c r="DF4" i="3"/>
  <c r="DB4" i="3"/>
  <c r="CX4" i="3"/>
  <c r="CX248" i="3" l="1"/>
  <c r="CX207" i="3"/>
  <c r="CX249" i="3"/>
  <c r="CX206" i="3"/>
  <c r="CX209" i="3"/>
  <c r="CX78" i="3"/>
  <c r="CX250" i="3"/>
  <c r="CX204" i="3"/>
  <c r="CX251" i="3"/>
  <c r="CX246" i="3"/>
  <c r="CX162" i="3"/>
  <c r="CX122" i="3"/>
  <c r="CX163" i="3"/>
  <c r="CX167" i="3"/>
  <c r="CX205" i="3"/>
  <c r="CX165" i="3"/>
  <c r="CX123" i="3"/>
  <c r="CX166" i="3"/>
  <c r="CX79" i="3"/>
  <c r="CX164" i="3"/>
  <c r="CX40" i="3"/>
  <c r="CX247" i="3"/>
  <c r="CX125" i="3"/>
  <c r="CX41" i="3"/>
  <c r="CX83" i="3"/>
  <c r="CX37" i="3"/>
  <c r="CX120" i="3"/>
  <c r="CX80" i="3"/>
  <c r="CX121" i="3"/>
  <c r="CX124" i="3"/>
  <c r="CX82" i="3"/>
  <c r="CX208" i="3"/>
  <c r="CX36" i="3"/>
  <c r="CX38" i="3"/>
  <c r="CX39" i="3"/>
  <c r="CX81" i="3"/>
  <c r="DF248" i="3"/>
  <c r="DF249" i="3"/>
  <c r="DF246" i="3"/>
  <c r="DF250" i="3"/>
  <c r="DF204" i="3"/>
  <c r="DF209" i="3"/>
  <c r="DF206" i="3"/>
  <c r="DF247" i="3"/>
  <c r="DF163" i="3"/>
  <c r="DF162" i="3"/>
  <c r="DF205" i="3"/>
  <c r="DF165" i="3"/>
  <c r="DF251" i="3"/>
  <c r="DF79" i="3"/>
  <c r="DF124" i="3"/>
  <c r="DF121" i="3"/>
  <c r="DF125" i="3"/>
  <c r="DF122" i="3"/>
  <c r="DF82" i="3"/>
  <c r="DF120" i="3"/>
  <c r="DF80" i="3"/>
  <c r="DF123" i="3"/>
  <c r="DF207" i="3"/>
  <c r="DF164" i="3"/>
  <c r="DF78" i="3"/>
  <c r="DF40" i="3"/>
  <c r="DF37" i="3"/>
  <c r="DF41" i="3"/>
  <c r="DF81" i="3"/>
  <c r="DF83" i="3"/>
  <c r="DF208" i="3"/>
  <c r="DF166" i="3"/>
  <c r="DF167" i="3"/>
  <c r="DF38" i="3"/>
  <c r="DF36" i="3"/>
  <c r="DF39" i="3"/>
  <c r="DB246" i="3"/>
  <c r="DB248" i="3"/>
  <c r="DB209" i="3"/>
  <c r="DB249" i="3"/>
  <c r="DB166" i="3"/>
  <c r="DB250" i="3"/>
  <c r="DB247" i="3"/>
  <c r="DB208" i="3"/>
  <c r="DB165" i="3"/>
  <c r="DB164" i="3"/>
  <c r="DB207" i="3"/>
  <c r="DB162" i="3"/>
  <c r="DB163" i="3"/>
  <c r="DB81" i="3"/>
  <c r="DB251" i="3"/>
  <c r="DB120" i="3"/>
  <c r="DB122" i="3"/>
  <c r="DB123" i="3"/>
  <c r="DB206" i="3"/>
  <c r="DB204" i="3"/>
  <c r="DB124" i="3"/>
  <c r="DB83" i="3"/>
  <c r="DB37" i="3"/>
  <c r="DB79" i="3"/>
  <c r="DB38" i="3"/>
  <c r="DB125" i="3"/>
  <c r="DB167" i="3"/>
  <c r="DB39" i="3"/>
  <c r="DB205" i="3"/>
  <c r="DB78" i="3"/>
  <c r="DB36" i="3"/>
  <c r="DB82" i="3"/>
  <c r="DB121" i="3"/>
  <c r="DB80" i="3"/>
  <c r="DB40" i="3"/>
  <c r="DB41" i="3"/>
  <c r="DJ246" i="3"/>
  <c r="DJ250" i="3"/>
  <c r="DJ251" i="3"/>
  <c r="DJ247" i="3"/>
  <c r="DJ249" i="3"/>
  <c r="DJ209" i="3"/>
  <c r="DJ206" i="3"/>
  <c r="DJ207" i="3"/>
  <c r="DJ204" i="3"/>
  <c r="DJ167" i="3"/>
  <c r="DJ208" i="3"/>
  <c r="DJ166" i="3"/>
  <c r="DJ205" i="3"/>
  <c r="DJ165" i="3"/>
  <c r="DJ163" i="3"/>
  <c r="DJ120" i="3"/>
  <c r="DJ162" i="3"/>
  <c r="DJ123" i="3"/>
  <c r="DJ164" i="3"/>
  <c r="DJ41" i="3"/>
  <c r="DJ248" i="3"/>
  <c r="DJ82" i="3"/>
  <c r="DJ124" i="3"/>
  <c r="DJ80" i="3"/>
  <c r="DJ40" i="3"/>
  <c r="DJ36" i="3"/>
  <c r="DJ81" i="3"/>
  <c r="DJ83" i="3"/>
  <c r="DJ125" i="3"/>
  <c r="DJ121" i="3"/>
  <c r="DJ122" i="3"/>
  <c r="DJ79" i="3"/>
  <c r="DJ38" i="3"/>
  <c r="DJ78" i="3"/>
  <c r="DJ39" i="3"/>
  <c r="DJ37" i="3"/>
  <c r="DN246" i="3"/>
  <c r="DN251" i="3"/>
  <c r="DN209" i="3"/>
  <c r="DN248" i="3"/>
  <c r="DN205" i="3"/>
  <c r="DN250" i="3"/>
  <c r="DN206" i="3"/>
  <c r="DN125" i="3"/>
  <c r="DN249" i="3"/>
  <c r="DN247" i="3"/>
  <c r="DN208" i="3"/>
  <c r="DN165" i="3"/>
  <c r="DN166" i="3"/>
  <c r="DN162" i="3"/>
  <c r="DN167" i="3"/>
  <c r="DN204" i="3"/>
  <c r="DN163" i="3"/>
  <c r="DN122" i="3"/>
  <c r="DN120" i="3"/>
  <c r="DN124" i="3"/>
  <c r="DN207" i="3"/>
  <c r="DN121" i="3"/>
  <c r="DN81" i="3"/>
  <c r="DN83" i="3"/>
  <c r="DN82" i="3"/>
  <c r="DN38" i="3"/>
  <c r="DN78" i="3"/>
  <c r="DN123" i="3"/>
  <c r="DN80" i="3"/>
  <c r="DN39" i="3"/>
  <c r="DN40" i="3"/>
  <c r="DN37" i="3"/>
  <c r="DN164" i="3"/>
  <c r="DN41" i="3"/>
  <c r="DN79" i="3"/>
  <c r="DN36" i="3"/>
  <c r="DO4" i="3"/>
  <c r="DK4" i="3"/>
  <c r="DG4" i="3"/>
  <c r="DC4" i="3"/>
  <c r="CY4" i="3"/>
  <c r="DK251" i="3" l="1"/>
  <c r="DK208" i="3"/>
  <c r="DK209" i="3"/>
  <c r="DK207" i="3"/>
  <c r="DK250" i="3"/>
  <c r="DK248" i="3"/>
  <c r="DK204" i="3"/>
  <c r="DK205" i="3"/>
  <c r="DK162" i="3"/>
  <c r="DK247" i="3"/>
  <c r="DK246" i="3"/>
  <c r="DK80" i="3"/>
  <c r="DK121" i="3"/>
  <c r="DK83" i="3"/>
  <c r="DK166" i="3"/>
  <c r="DK125" i="3"/>
  <c r="DK120" i="3"/>
  <c r="DK249" i="3"/>
  <c r="DK163" i="3"/>
  <c r="DK167" i="3"/>
  <c r="DK79" i="3"/>
  <c r="DK41" i="3"/>
  <c r="DK206" i="3"/>
  <c r="DK37" i="3"/>
  <c r="DK122" i="3"/>
  <c r="DK124" i="3"/>
  <c r="DK82" i="3"/>
  <c r="DK78" i="3"/>
  <c r="DK40" i="3"/>
  <c r="DK81" i="3"/>
  <c r="DK36" i="3"/>
  <c r="DK165" i="3"/>
  <c r="DK123" i="3"/>
  <c r="DK164" i="3"/>
  <c r="DK38" i="3"/>
  <c r="DK39" i="3"/>
  <c r="DO247" i="3"/>
  <c r="DO206" i="3"/>
  <c r="DO205" i="3"/>
  <c r="DO250" i="3"/>
  <c r="DO249" i="3"/>
  <c r="DO122" i="3"/>
  <c r="DO248" i="3"/>
  <c r="DO251" i="3"/>
  <c r="DO162" i="3"/>
  <c r="DO246" i="3"/>
  <c r="DO167" i="3"/>
  <c r="DO209" i="3"/>
  <c r="DO166" i="3"/>
  <c r="DO164" i="3"/>
  <c r="DO204" i="3"/>
  <c r="DO124" i="3"/>
  <c r="DO125" i="3"/>
  <c r="DO163" i="3"/>
  <c r="DO207" i="3"/>
  <c r="DO208" i="3"/>
  <c r="DO165" i="3"/>
  <c r="DO120" i="3"/>
  <c r="DO37" i="3"/>
  <c r="DO36" i="3"/>
  <c r="DO82" i="3"/>
  <c r="DO78" i="3"/>
  <c r="DO38" i="3"/>
  <c r="DO121" i="3"/>
  <c r="DO39" i="3"/>
  <c r="DO123" i="3"/>
  <c r="DO83" i="3"/>
  <c r="DO41" i="3"/>
  <c r="DO81" i="3"/>
  <c r="DO40" i="3"/>
  <c r="DO79" i="3"/>
  <c r="DO80" i="3"/>
  <c r="DG248" i="3"/>
  <c r="DG249" i="3"/>
  <c r="DG204" i="3"/>
  <c r="DG205" i="3"/>
  <c r="DG250" i="3"/>
  <c r="DG247" i="3"/>
  <c r="DG209" i="3"/>
  <c r="DG251" i="3"/>
  <c r="DG246" i="3"/>
  <c r="DG167" i="3"/>
  <c r="DG207" i="3"/>
  <c r="DG164" i="3"/>
  <c r="DG162" i="3"/>
  <c r="DG206" i="3"/>
  <c r="DG208" i="3"/>
  <c r="DG123" i="3"/>
  <c r="DG124" i="3"/>
  <c r="DG122" i="3"/>
  <c r="DG78" i="3"/>
  <c r="DG120" i="3"/>
  <c r="DG79" i="3"/>
  <c r="DG82" i="3"/>
  <c r="DG37" i="3"/>
  <c r="DG38" i="3"/>
  <c r="DG121" i="3"/>
  <c r="DG83" i="3"/>
  <c r="DG40" i="3"/>
  <c r="DG41" i="3"/>
  <c r="DG165" i="3"/>
  <c r="DG80" i="3"/>
  <c r="DG163" i="3"/>
  <c r="DG166" i="3"/>
  <c r="DG36" i="3"/>
  <c r="DG81" i="3"/>
  <c r="DG125" i="3"/>
  <c r="DG39" i="3"/>
  <c r="CY248" i="3"/>
  <c r="CY246" i="3"/>
  <c r="CY207" i="3"/>
  <c r="CY208" i="3"/>
  <c r="CY250" i="3"/>
  <c r="CY209" i="3"/>
  <c r="CY204" i="3"/>
  <c r="CY123" i="3"/>
  <c r="CY166" i="3"/>
  <c r="CY205" i="3"/>
  <c r="CY165" i="3"/>
  <c r="CY162" i="3"/>
  <c r="CY251" i="3"/>
  <c r="CY249" i="3"/>
  <c r="CY120" i="3"/>
  <c r="CY124" i="3"/>
  <c r="CY82" i="3"/>
  <c r="CY80" i="3"/>
  <c r="CY121" i="3"/>
  <c r="CY167" i="3"/>
  <c r="CY37" i="3"/>
  <c r="CY78" i="3"/>
  <c r="CY163" i="3"/>
  <c r="CY36" i="3"/>
  <c r="CY206" i="3"/>
  <c r="CY41" i="3"/>
  <c r="CY122" i="3"/>
  <c r="CY38" i="3"/>
  <c r="CY247" i="3"/>
  <c r="CY83" i="3"/>
  <c r="CY164" i="3"/>
  <c r="CY125" i="3"/>
  <c r="CY79" i="3"/>
  <c r="CY81" i="3"/>
  <c r="CY40" i="3"/>
  <c r="CY39" i="3"/>
  <c r="DC251" i="3"/>
  <c r="DC246" i="3"/>
  <c r="DC38" i="3"/>
  <c r="DC250" i="3"/>
  <c r="DC205" i="3"/>
  <c r="DC249" i="3"/>
  <c r="DC206" i="3"/>
  <c r="DC209" i="3"/>
  <c r="DC163" i="3"/>
  <c r="DC167" i="3"/>
  <c r="DC247" i="3"/>
  <c r="DC208" i="3"/>
  <c r="DC248" i="3"/>
  <c r="DC122" i="3"/>
  <c r="DC164" i="3"/>
  <c r="DC162" i="3"/>
  <c r="DC123" i="3"/>
  <c r="DC124" i="3"/>
  <c r="DC207" i="3"/>
  <c r="DC204" i="3"/>
  <c r="DC120" i="3"/>
  <c r="DC82" i="3"/>
  <c r="DC36" i="3"/>
  <c r="DC125" i="3"/>
  <c r="DC121" i="3"/>
  <c r="DC41" i="3"/>
  <c r="DC79" i="3"/>
  <c r="DC81" i="3"/>
  <c r="DC83" i="3"/>
  <c r="DC80" i="3"/>
  <c r="DC165" i="3"/>
  <c r="DC78" i="3"/>
  <c r="DC39" i="3"/>
  <c r="DC37" i="3"/>
  <c r="DC40" i="3"/>
  <c r="DC166" i="3"/>
  <c r="DL4" i="3"/>
  <c r="DP4" i="3"/>
  <c r="DD4" i="3"/>
  <c r="CZ4" i="3"/>
  <c r="DH4" i="3"/>
  <c r="CT4" i="3"/>
  <c r="CP4" i="3"/>
  <c r="CL4" i="3"/>
  <c r="CH4" i="3"/>
  <c r="CD4" i="3"/>
  <c r="BZ4" i="3"/>
  <c r="BV4" i="3"/>
  <c r="BR4" i="3"/>
  <c r="BN4" i="3"/>
  <c r="BJ4" i="3"/>
  <c r="BF4" i="3"/>
  <c r="BB4" i="3"/>
  <c r="AX4" i="3"/>
  <c r="AT4" i="3"/>
  <c r="AP4" i="3"/>
  <c r="AL4" i="3"/>
  <c r="AH4" i="3"/>
  <c r="AD4" i="3"/>
  <c r="Z4" i="3"/>
  <c r="V4" i="3"/>
  <c r="CH5" i="3"/>
  <c r="CI5" i="3"/>
  <c r="CJ5" i="3"/>
  <c r="AP251" i="3" l="1"/>
  <c r="AP206" i="3"/>
  <c r="AP204" i="3"/>
  <c r="AP248" i="3"/>
  <c r="AP246" i="3"/>
  <c r="AP247" i="3"/>
  <c r="AP208" i="3"/>
  <c r="AP205" i="3"/>
  <c r="AP207" i="3"/>
  <c r="AP162" i="3"/>
  <c r="AP249" i="3"/>
  <c r="AP165" i="3"/>
  <c r="AP209" i="3"/>
  <c r="AP167" i="3"/>
  <c r="AP166" i="3"/>
  <c r="AP125" i="3"/>
  <c r="AP120" i="3"/>
  <c r="AP250" i="3"/>
  <c r="AP164" i="3"/>
  <c r="AP121" i="3"/>
  <c r="AP124" i="3"/>
  <c r="AP78" i="3"/>
  <c r="AP82" i="3"/>
  <c r="AP80" i="3"/>
  <c r="AP81" i="3"/>
  <c r="AP163" i="3"/>
  <c r="AP41" i="3"/>
  <c r="AP39" i="3"/>
  <c r="AP123" i="3"/>
  <c r="AP83" i="3"/>
  <c r="AP38" i="3"/>
  <c r="AP40" i="3"/>
  <c r="AP79" i="3"/>
  <c r="AP36" i="3"/>
  <c r="AP37" i="3"/>
  <c r="AP122" i="3"/>
  <c r="BV249" i="3"/>
  <c r="BV248" i="3"/>
  <c r="BV250" i="3"/>
  <c r="BV205" i="3"/>
  <c r="BV251" i="3"/>
  <c r="BV206" i="3"/>
  <c r="BV209" i="3"/>
  <c r="BV164" i="3"/>
  <c r="BV247" i="3"/>
  <c r="BV204" i="3"/>
  <c r="BV122" i="3"/>
  <c r="BV167" i="3"/>
  <c r="BV208" i="3"/>
  <c r="BV79" i="3"/>
  <c r="BV78" i="3"/>
  <c r="BV162" i="3"/>
  <c r="BV124" i="3"/>
  <c r="BV125" i="3"/>
  <c r="BV163" i="3"/>
  <c r="BV123" i="3"/>
  <c r="BV37" i="3"/>
  <c r="BV121" i="3"/>
  <c r="BV83" i="3"/>
  <c r="BV207" i="3"/>
  <c r="BV166" i="3"/>
  <c r="BV246" i="3"/>
  <c r="BV80" i="3"/>
  <c r="BV40" i="3"/>
  <c r="BV36" i="3"/>
  <c r="BV165" i="3"/>
  <c r="BV120" i="3"/>
  <c r="BV81" i="3"/>
  <c r="BV41" i="3"/>
  <c r="BV39" i="3"/>
  <c r="BV38" i="3"/>
  <c r="BV82" i="3"/>
  <c r="CZ246" i="3"/>
  <c r="CZ248" i="3"/>
  <c r="CZ205" i="3"/>
  <c r="CZ204" i="3"/>
  <c r="CZ251" i="3"/>
  <c r="CZ207" i="3"/>
  <c r="CZ209" i="3"/>
  <c r="CZ206" i="3"/>
  <c r="CZ208" i="3"/>
  <c r="CZ247" i="3"/>
  <c r="CZ167" i="3"/>
  <c r="CZ165" i="3"/>
  <c r="CZ250" i="3"/>
  <c r="CZ163" i="3"/>
  <c r="CZ249" i="3"/>
  <c r="CZ82" i="3"/>
  <c r="CZ164" i="3"/>
  <c r="CZ120" i="3"/>
  <c r="CZ83" i="3"/>
  <c r="CZ38" i="3"/>
  <c r="CZ79" i="3"/>
  <c r="CZ40" i="3"/>
  <c r="CZ162" i="3"/>
  <c r="CZ78" i="3"/>
  <c r="CZ125" i="3"/>
  <c r="CZ122" i="3"/>
  <c r="CZ41" i="3"/>
  <c r="CZ121" i="3"/>
  <c r="CZ80" i="3"/>
  <c r="CZ166" i="3"/>
  <c r="CZ36" i="3"/>
  <c r="CZ124" i="3"/>
  <c r="CZ123" i="3"/>
  <c r="CZ81" i="3"/>
  <c r="CZ39" i="3"/>
  <c r="CZ37" i="3"/>
  <c r="AT246" i="3"/>
  <c r="AT249" i="3"/>
  <c r="AT247" i="3"/>
  <c r="AT208" i="3"/>
  <c r="AT209" i="3"/>
  <c r="AT167" i="3"/>
  <c r="AT251" i="3"/>
  <c r="AT204" i="3"/>
  <c r="AT162" i="3"/>
  <c r="AT248" i="3"/>
  <c r="AT205" i="3"/>
  <c r="AT121" i="3"/>
  <c r="AT82" i="3"/>
  <c r="AT165" i="3"/>
  <c r="AT166" i="3"/>
  <c r="AT122" i="3"/>
  <c r="AT81" i="3"/>
  <c r="AT123" i="3"/>
  <c r="AT120" i="3"/>
  <c r="AT125" i="3"/>
  <c r="AT78" i="3"/>
  <c r="AT250" i="3"/>
  <c r="AT38" i="3"/>
  <c r="AT163" i="3"/>
  <c r="AT39" i="3"/>
  <c r="AT124" i="3"/>
  <c r="AT40" i="3"/>
  <c r="AT207" i="3"/>
  <c r="AT206" i="3"/>
  <c r="AT80" i="3"/>
  <c r="AT164" i="3"/>
  <c r="AT83" i="3"/>
  <c r="AT41" i="3"/>
  <c r="AT79" i="3"/>
  <c r="AT37" i="3"/>
  <c r="AT36" i="3"/>
  <c r="BZ246" i="3"/>
  <c r="BZ251" i="3"/>
  <c r="BZ247" i="3"/>
  <c r="BZ204" i="3"/>
  <c r="BZ209" i="3"/>
  <c r="BZ205" i="3"/>
  <c r="BZ248" i="3"/>
  <c r="BZ249" i="3"/>
  <c r="BZ164" i="3"/>
  <c r="BZ165" i="3"/>
  <c r="BZ250" i="3"/>
  <c r="BZ207" i="3"/>
  <c r="BZ208" i="3"/>
  <c r="BZ125" i="3"/>
  <c r="BZ79" i="3"/>
  <c r="BZ83" i="3"/>
  <c r="BZ78" i="3"/>
  <c r="BZ166" i="3"/>
  <c r="BZ120" i="3"/>
  <c r="BZ124" i="3"/>
  <c r="BZ121" i="3"/>
  <c r="BZ206" i="3"/>
  <c r="BZ167" i="3"/>
  <c r="BZ163" i="3"/>
  <c r="BZ122" i="3"/>
  <c r="BZ36" i="3"/>
  <c r="BZ40" i="3"/>
  <c r="BZ162" i="3"/>
  <c r="BZ80" i="3"/>
  <c r="BZ123" i="3"/>
  <c r="BZ37" i="3"/>
  <c r="BZ81" i="3"/>
  <c r="BZ38" i="3"/>
  <c r="BZ39" i="3"/>
  <c r="BZ82" i="3"/>
  <c r="BZ41" i="3"/>
  <c r="DD251" i="3"/>
  <c r="DD246" i="3"/>
  <c r="DD249" i="3"/>
  <c r="DD250" i="3"/>
  <c r="DD209" i="3"/>
  <c r="DD247" i="3"/>
  <c r="DD206" i="3"/>
  <c r="DD248" i="3"/>
  <c r="DD166" i="3"/>
  <c r="DD205" i="3"/>
  <c r="DD207" i="3"/>
  <c r="DD163" i="3"/>
  <c r="DD164" i="3"/>
  <c r="DD162" i="3"/>
  <c r="DD167" i="3"/>
  <c r="DD204" i="3"/>
  <c r="DD120" i="3"/>
  <c r="DD78" i="3"/>
  <c r="DD79" i="3"/>
  <c r="DD208" i="3"/>
  <c r="DD121" i="3"/>
  <c r="DD165" i="3"/>
  <c r="DD122" i="3"/>
  <c r="DD82" i="3"/>
  <c r="DD38" i="3"/>
  <c r="DD124" i="3"/>
  <c r="DD83" i="3"/>
  <c r="DD80" i="3"/>
  <c r="DD36" i="3"/>
  <c r="DD40" i="3"/>
  <c r="DD81" i="3"/>
  <c r="DD41" i="3"/>
  <c r="DD123" i="3"/>
  <c r="DD125" i="3"/>
  <c r="DD37" i="3"/>
  <c r="DD39" i="3"/>
  <c r="DH248" i="3"/>
  <c r="DH204" i="3"/>
  <c r="DH249" i="3"/>
  <c r="DH206" i="3"/>
  <c r="DH209" i="3"/>
  <c r="DH250" i="3"/>
  <c r="DH207" i="3"/>
  <c r="DH166" i="3"/>
  <c r="DH167" i="3"/>
  <c r="DH246" i="3"/>
  <c r="DH40" i="3"/>
  <c r="DH251" i="3"/>
  <c r="DH163" i="3"/>
  <c r="DH205" i="3"/>
  <c r="DH208" i="3"/>
  <c r="DH122" i="3"/>
  <c r="DH120" i="3"/>
  <c r="DH83" i="3"/>
  <c r="DH162" i="3"/>
  <c r="DH121" i="3"/>
  <c r="DH80" i="3"/>
  <c r="DH164" i="3"/>
  <c r="DH247" i="3"/>
  <c r="DH124" i="3"/>
  <c r="DH82" i="3"/>
  <c r="DH37" i="3"/>
  <c r="DH81" i="3"/>
  <c r="DH123" i="3"/>
  <c r="DH38" i="3"/>
  <c r="DH36" i="3"/>
  <c r="DH79" i="3"/>
  <c r="DH165" i="3"/>
  <c r="DH125" i="3"/>
  <c r="DH39" i="3"/>
  <c r="DH41" i="3"/>
  <c r="DH78" i="3"/>
  <c r="AX248" i="3"/>
  <c r="AX207" i="3"/>
  <c r="AX204" i="3"/>
  <c r="AX205" i="3"/>
  <c r="AX247" i="3"/>
  <c r="AX250" i="3"/>
  <c r="AX166" i="3"/>
  <c r="AX251" i="3"/>
  <c r="AX165" i="3"/>
  <c r="AX206" i="3"/>
  <c r="AX209" i="3"/>
  <c r="AX208" i="3"/>
  <c r="AX167" i="3"/>
  <c r="AX164" i="3"/>
  <c r="AX162" i="3"/>
  <c r="AX125" i="3"/>
  <c r="AX78" i="3"/>
  <c r="AX123" i="3"/>
  <c r="AX246" i="3"/>
  <c r="AX122" i="3"/>
  <c r="AX249" i="3"/>
  <c r="AX121" i="3"/>
  <c r="AX81" i="3"/>
  <c r="AX41" i="3"/>
  <c r="AX39" i="3"/>
  <c r="AX83" i="3"/>
  <c r="AX38" i="3"/>
  <c r="AX120" i="3"/>
  <c r="AX79" i="3"/>
  <c r="AX124" i="3"/>
  <c r="AX80" i="3"/>
  <c r="AX40" i="3"/>
  <c r="AX82" i="3"/>
  <c r="AX163" i="3"/>
  <c r="AX37" i="3"/>
  <c r="AX36" i="3"/>
  <c r="DP246" i="3"/>
  <c r="DP205" i="3"/>
  <c r="DP249" i="3"/>
  <c r="DP251" i="3"/>
  <c r="DP204" i="3"/>
  <c r="DP209" i="3"/>
  <c r="DP207" i="3"/>
  <c r="DP247" i="3"/>
  <c r="DP120" i="3"/>
  <c r="DP250" i="3"/>
  <c r="DP163" i="3"/>
  <c r="DP206" i="3"/>
  <c r="DP162" i="3"/>
  <c r="DP167" i="3"/>
  <c r="DP83" i="3"/>
  <c r="DP248" i="3"/>
  <c r="DP124" i="3"/>
  <c r="DP165" i="3"/>
  <c r="DP79" i="3"/>
  <c r="DP208" i="3"/>
  <c r="DP166" i="3"/>
  <c r="DP78" i="3"/>
  <c r="DP81" i="3"/>
  <c r="DP80" i="3"/>
  <c r="DP37" i="3"/>
  <c r="DP41" i="3"/>
  <c r="DP40" i="3"/>
  <c r="DP121" i="3"/>
  <c r="DP123" i="3"/>
  <c r="DP82" i="3"/>
  <c r="DP38" i="3"/>
  <c r="DP39" i="3"/>
  <c r="DP36" i="3"/>
  <c r="DP164" i="3"/>
  <c r="DP122" i="3"/>
  <c r="DP125" i="3"/>
  <c r="CH248" i="3"/>
  <c r="CH206" i="3"/>
  <c r="CH247" i="3"/>
  <c r="CH246" i="3"/>
  <c r="CH207" i="3"/>
  <c r="CH249" i="3"/>
  <c r="CH251" i="3"/>
  <c r="CH250" i="3"/>
  <c r="CH205" i="3"/>
  <c r="CH209" i="3"/>
  <c r="CH165" i="3"/>
  <c r="CH204" i="3"/>
  <c r="CH163" i="3"/>
  <c r="CH167" i="3"/>
  <c r="CH122" i="3"/>
  <c r="CH123" i="3"/>
  <c r="CH125" i="3"/>
  <c r="CH83" i="3"/>
  <c r="CH121" i="3"/>
  <c r="CH79" i="3"/>
  <c r="CH208" i="3"/>
  <c r="CH164" i="3"/>
  <c r="CH41" i="3"/>
  <c r="CH82" i="3"/>
  <c r="CH80" i="3"/>
  <c r="CH40" i="3"/>
  <c r="CH38" i="3"/>
  <c r="CH162" i="3"/>
  <c r="CH166" i="3"/>
  <c r="CH78" i="3"/>
  <c r="CH37" i="3"/>
  <c r="CH39" i="3"/>
  <c r="CH120" i="3"/>
  <c r="CH81" i="3"/>
  <c r="CH124" i="3"/>
  <c r="CH36" i="3"/>
  <c r="Z246" i="3"/>
  <c r="Z248" i="3"/>
  <c r="Z206" i="3"/>
  <c r="Z207" i="3"/>
  <c r="Z165" i="3"/>
  <c r="Z250" i="3"/>
  <c r="Z247" i="3"/>
  <c r="Z205" i="3"/>
  <c r="Z249" i="3"/>
  <c r="Z208" i="3"/>
  <c r="Z121" i="3"/>
  <c r="Z162" i="3"/>
  <c r="Z167" i="3"/>
  <c r="Z204" i="3"/>
  <c r="Z209" i="3"/>
  <c r="Z163" i="3"/>
  <c r="Z123" i="3"/>
  <c r="Z79" i="3"/>
  <c r="Z166" i="3"/>
  <c r="Z124" i="3"/>
  <c r="Z78" i="3"/>
  <c r="Z82" i="3"/>
  <c r="Z81" i="3"/>
  <c r="Z40" i="3"/>
  <c r="Z37" i="3"/>
  <c r="Z38" i="3"/>
  <c r="Z251" i="3"/>
  <c r="Z83" i="3"/>
  <c r="Z125" i="3"/>
  <c r="Z122" i="3"/>
  <c r="Z120" i="3"/>
  <c r="Z36" i="3"/>
  <c r="Z41" i="3"/>
  <c r="Z39" i="3"/>
  <c r="Z80" i="3"/>
  <c r="Z164" i="3"/>
  <c r="BF251" i="3"/>
  <c r="BF246" i="3"/>
  <c r="BF250" i="3"/>
  <c r="BF248" i="3"/>
  <c r="BF204" i="3"/>
  <c r="BF166" i="3"/>
  <c r="BF247" i="3"/>
  <c r="BF209" i="3"/>
  <c r="BF206" i="3"/>
  <c r="BF165" i="3"/>
  <c r="BF167" i="3"/>
  <c r="BF249" i="3"/>
  <c r="BF207" i="3"/>
  <c r="BF162" i="3"/>
  <c r="BF163" i="3"/>
  <c r="BF121" i="3"/>
  <c r="BF82" i="3"/>
  <c r="BF164" i="3"/>
  <c r="BF120" i="3"/>
  <c r="BF78" i="3"/>
  <c r="BF125" i="3"/>
  <c r="BF124" i="3"/>
  <c r="BF80" i="3"/>
  <c r="BF36" i="3"/>
  <c r="BF79" i="3"/>
  <c r="BF208" i="3"/>
  <c r="BF205" i="3"/>
  <c r="BF83" i="3"/>
  <c r="BF40" i="3"/>
  <c r="BF38" i="3"/>
  <c r="BF123" i="3"/>
  <c r="BF41" i="3"/>
  <c r="BF81" i="3"/>
  <c r="BF122" i="3"/>
  <c r="BF39" i="3"/>
  <c r="BF37" i="3"/>
  <c r="CL248" i="3"/>
  <c r="CL246" i="3"/>
  <c r="CL249" i="3"/>
  <c r="CL209" i="3"/>
  <c r="CL250" i="3"/>
  <c r="CL206" i="3"/>
  <c r="CL251" i="3"/>
  <c r="CL164" i="3"/>
  <c r="CL162" i="3"/>
  <c r="CL166" i="3"/>
  <c r="CL163" i="3"/>
  <c r="CL204" i="3"/>
  <c r="CL167" i="3"/>
  <c r="CL125" i="3"/>
  <c r="CL82" i="3"/>
  <c r="CL78" i="3"/>
  <c r="CL80" i="3"/>
  <c r="CL207" i="3"/>
  <c r="CL79" i="3"/>
  <c r="CL165" i="3"/>
  <c r="CL124" i="3"/>
  <c r="CL40" i="3"/>
  <c r="CL208" i="3"/>
  <c r="CL122" i="3"/>
  <c r="CL83" i="3"/>
  <c r="CL37" i="3"/>
  <c r="CL39" i="3"/>
  <c r="CL120" i="3"/>
  <c r="CL38" i="3"/>
  <c r="CL121" i="3"/>
  <c r="CL81" i="3"/>
  <c r="CL41" i="3"/>
  <c r="CL247" i="3"/>
  <c r="CL205" i="3"/>
  <c r="CL36" i="3"/>
  <c r="CL123" i="3"/>
  <c r="AL249" i="3"/>
  <c r="AL251" i="3"/>
  <c r="AL206" i="3"/>
  <c r="AL204" i="3"/>
  <c r="AL209" i="3"/>
  <c r="AL247" i="3"/>
  <c r="AL250" i="3"/>
  <c r="AL246" i="3"/>
  <c r="AL166" i="3"/>
  <c r="AL205" i="3"/>
  <c r="AL165" i="3"/>
  <c r="AL164" i="3"/>
  <c r="AL208" i="3"/>
  <c r="AL248" i="3"/>
  <c r="AL121" i="3"/>
  <c r="AL83" i="3"/>
  <c r="AL124" i="3"/>
  <c r="AL120" i="3"/>
  <c r="AL207" i="3"/>
  <c r="AL79" i="3"/>
  <c r="AL39" i="3"/>
  <c r="AL162" i="3"/>
  <c r="AL163" i="3"/>
  <c r="AL82" i="3"/>
  <c r="AL123" i="3"/>
  <c r="AL81" i="3"/>
  <c r="AL125" i="3"/>
  <c r="AL41" i="3"/>
  <c r="AL80" i="3"/>
  <c r="AL40" i="3"/>
  <c r="AL122" i="3"/>
  <c r="AL78" i="3"/>
  <c r="AL167" i="3"/>
  <c r="AL37" i="3"/>
  <c r="AL38" i="3"/>
  <c r="AL36" i="3"/>
  <c r="CD250" i="3"/>
  <c r="CD248" i="3"/>
  <c r="CD251" i="3"/>
  <c r="CD204" i="3"/>
  <c r="CD165" i="3"/>
  <c r="CD249" i="3"/>
  <c r="CD208" i="3"/>
  <c r="CD205" i="3"/>
  <c r="CD246" i="3"/>
  <c r="CD209" i="3"/>
  <c r="CD207" i="3"/>
  <c r="CD78" i="3"/>
  <c r="CD247" i="3"/>
  <c r="CD166" i="3"/>
  <c r="CD121" i="3"/>
  <c r="CD206" i="3"/>
  <c r="CD125" i="3"/>
  <c r="CD124" i="3"/>
  <c r="CD123" i="3"/>
  <c r="CD163" i="3"/>
  <c r="CD164" i="3"/>
  <c r="CD120" i="3"/>
  <c r="CD162" i="3"/>
  <c r="CD81" i="3"/>
  <c r="CD79" i="3"/>
  <c r="CD167" i="3"/>
  <c r="CD37" i="3"/>
  <c r="CD38" i="3"/>
  <c r="CD41" i="3"/>
  <c r="CD40" i="3"/>
  <c r="CD80" i="3"/>
  <c r="CD82" i="3"/>
  <c r="CD39" i="3"/>
  <c r="CD36" i="3"/>
  <c r="CD122" i="3"/>
  <c r="CD83" i="3"/>
  <c r="V246" i="3"/>
  <c r="V251" i="3"/>
  <c r="V250" i="3"/>
  <c r="V208" i="3"/>
  <c r="V209" i="3"/>
  <c r="V205" i="3"/>
  <c r="V248" i="3"/>
  <c r="V165" i="3"/>
  <c r="V167" i="3"/>
  <c r="V204" i="3"/>
  <c r="V207" i="3"/>
  <c r="V164" i="3"/>
  <c r="V166" i="3"/>
  <c r="V163" i="3"/>
  <c r="V206" i="3"/>
  <c r="V123" i="3"/>
  <c r="V124" i="3"/>
  <c r="V82" i="3"/>
  <c r="V120" i="3"/>
  <c r="V162" i="3"/>
  <c r="V125" i="3"/>
  <c r="V121" i="3"/>
  <c r="V83" i="3"/>
  <c r="V40" i="3"/>
  <c r="V247" i="3"/>
  <c r="V249" i="3"/>
  <c r="V80" i="3"/>
  <c r="V78" i="3"/>
  <c r="V79" i="3"/>
  <c r="V39" i="3"/>
  <c r="V122" i="3"/>
  <c r="V37" i="3"/>
  <c r="V36" i="3"/>
  <c r="V41" i="3"/>
  <c r="V81" i="3"/>
  <c r="V38" i="3"/>
  <c r="BB251" i="3"/>
  <c r="BB248" i="3"/>
  <c r="BB249" i="3"/>
  <c r="BB206" i="3"/>
  <c r="BB204" i="3"/>
  <c r="BB205" i="3"/>
  <c r="BB247" i="3"/>
  <c r="BB207" i="3"/>
  <c r="BB209" i="3"/>
  <c r="BB164" i="3"/>
  <c r="BB122" i="3"/>
  <c r="BB246" i="3"/>
  <c r="BB165" i="3"/>
  <c r="BB208" i="3"/>
  <c r="BB167" i="3"/>
  <c r="BB250" i="3"/>
  <c r="BB125" i="3"/>
  <c r="BB121" i="3"/>
  <c r="BB82" i="3"/>
  <c r="BB166" i="3"/>
  <c r="BB120" i="3"/>
  <c r="BB78" i="3"/>
  <c r="BB123" i="3"/>
  <c r="BB79" i="3"/>
  <c r="BB162" i="3"/>
  <c r="BB124" i="3"/>
  <c r="BB36" i="3"/>
  <c r="BB37" i="3"/>
  <c r="BB80" i="3"/>
  <c r="BB39" i="3"/>
  <c r="BB163" i="3"/>
  <c r="BB38" i="3"/>
  <c r="BB83" i="3"/>
  <c r="BB41" i="3"/>
  <c r="BB40" i="3"/>
  <c r="BB81" i="3"/>
  <c r="DL250" i="3"/>
  <c r="DL208" i="3"/>
  <c r="DL251" i="3"/>
  <c r="DL204" i="3"/>
  <c r="DL205" i="3"/>
  <c r="DL80" i="3"/>
  <c r="DL248" i="3"/>
  <c r="DL247" i="3"/>
  <c r="DL207" i="3"/>
  <c r="DL162" i="3"/>
  <c r="DL164" i="3"/>
  <c r="DL163" i="3"/>
  <c r="DL165" i="3"/>
  <c r="DL167" i="3"/>
  <c r="DL206" i="3"/>
  <c r="DL122" i="3"/>
  <c r="DL123" i="3"/>
  <c r="DL79" i="3"/>
  <c r="DL166" i="3"/>
  <c r="DL120" i="3"/>
  <c r="DL125" i="3"/>
  <c r="DL246" i="3"/>
  <c r="DL82" i="3"/>
  <c r="DL36" i="3"/>
  <c r="DL37" i="3"/>
  <c r="DL39" i="3"/>
  <c r="DL78" i="3"/>
  <c r="DL41" i="3"/>
  <c r="DL121" i="3"/>
  <c r="DL249" i="3"/>
  <c r="DL124" i="3"/>
  <c r="DL83" i="3"/>
  <c r="DL40" i="3"/>
  <c r="DL209" i="3"/>
  <c r="DL81" i="3"/>
  <c r="DL38" i="3"/>
  <c r="AD251" i="3"/>
  <c r="AD247" i="3"/>
  <c r="AD246" i="3"/>
  <c r="AD248" i="3"/>
  <c r="AD206" i="3"/>
  <c r="AD208" i="3"/>
  <c r="AD166" i="3"/>
  <c r="AD163" i="3"/>
  <c r="AD249" i="3"/>
  <c r="AD207" i="3"/>
  <c r="AD209" i="3"/>
  <c r="AD164" i="3"/>
  <c r="AD124" i="3"/>
  <c r="AD80" i="3"/>
  <c r="AD165" i="3"/>
  <c r="AD250" i="3"/>
  <c r="AD121" i="3"/>
  <c r="AD162" i="3"/>
  <c r="AD120" i="3"/>
  <c r="AD83" i="3"/>
  <c r="AD82" i="3"/>
  <c r="AD204" i="3"/>
  <c r="AD205" i="3"/>
  <c r="AD122" i="3"/>
  <c r="AD167" i="3"/>
  <c r="AD78" i="3"/>
  <c r="AD37" i="3"/>
  <c r="AD125" i="3"/>
  <c r="AD81" i="3"/>
  <c r="AD40" i="3"/>
  <c r="AD41" i="3"/>
  <c r="AD123" i="3"/>
  <c r="AD38" i="3"/>
  <c r="AD36" i="3"/>
  <c r="AD79" i="3"/>
  <c r="AD39" i="3"/>
  <c r="BJ249" i="3"/>
  <c r="BJ206" i="3"/>
  <c r="BJ207" i="3"/>
  <c r="BJ247" i="3"/>
  <c r="BJ205" i="3"/>
  <c r="BJ251" i="3"/>
  <c r="BJ248" i="3"/>
  <c r="BJ208" i="3"/>
  <c r="BJ166" i="3"/>
  <c r="BJ165" i="3"/>
  <c r="BJ250" i="3"/>
  <c r="BJ163" i="3"/>
  <c r="BJ162" i="3"/>
  <c r="BJ209" i="3"/>
  <c r="BJ164" i="3"/>
  <c r="BJ204" i="3"/>
  <c r="BJ167" i="3"/>
  <c r="BJ120" i="3"/>
  <c r="BJ123" i="3"/>
  <c r="BJ125" i="3"/>
  <c r="BJ78" i="3"/>
  <c r="BJ83" i="3"/>
  <c r="BJ124" i="3"/>
  <c r="BJ121" i="3"/>
  <c r="BJ122" i="3"/>
  <c r="BJ79" i="3"/>
  <c r="BJ41" i="3"/>
  <c r="BJ36" i="3"/>
  <c r="BJ246" i="3"/>
  <c r="BJ37" i="3"/>
  <c r="BJ39" i="3"/>
  <c r="BJ82" i="3"/>
  <c r="BJ80" i="3"/>
  <c r="BJ81" i="3"/>
  <c r="BJ40" i="3"/>
  <c r="BJ38" i="3"/>
  <c r="CP246" i="3"/>
  <c r="CP204" i="3"/>
  <c r="CP251" i="3"/>
  <c r="CP247" i="3"/>
  <c r="CP207" i="3"/>
  <c r="CP208" i="3"/>
  <c r="CP162" i="3"/>
  <c r="CP249" i="3"/>
  <c r="CP167" i="3"/>
  <c r="CP205" i="3"/>
  <c r="CP163" i="3"/>
  <c r="CP165" i="3"/>
  <c r="CP248" i="3"/>
  <c r="CP209" i="3"/>
  <c r="CP206" i="3"/>
  <c r="CP120" i="3"/>
  <c r="CP166" i="3"/>
  <c r="CP125" i="3"/>
  <c r="CP122" i="3"/>
  <c r="CP78" i="3"/>
  <c r="CP250" i="3"/>
  <c r="CP83" i="3"/>
  <c r="CP39" i="3"/>
  <c r="CP81" i="3"/>
  <c r="CP121" i="3"/>
  <c r="CP79" i="3"/>
  <c r="CP38" i="3"/>
  <c r="CP164" i="3"/>
  <c r="CP41" i="3"/>
  <c r="CP82" i="3"/>
  <c r="CP37" i="3"/>
  <c r="CP123" i="3"/>
  <c r="CP40" i="3"/>
  <c r="CP124" i="3"/>
  <c r="CP80" i="3"/>
  <c r="CP36" i="3"/>
  <c r="AH246" i="3"/>
  <c r="AH251" i="3"/>
  <c r="AH250" i="3"/>
  <c r="AH207" i="3"/>
  <c r="AH205" i="3"/>
  <c r="AH204" i="3"/>
  <c r="AH165" i="3"/>
  <c r="AH249" i="3"/>
  <c r="AH247" i="3"/>
  <c r="AH206" i="3"/>
  <c r="AH208" i="3"/>
  <c r="AH248" i="3"/>
  <c r="AH162" i="3"/>
  <c r="AH163" i="3"/>
  <c r="AH164" i="3"/>
  <c r="AH167" i="3"/>
  <c r="AH125" i="3"/>
  <c r="AH166" i="3"/>
  <c r="AH123" i="3"/>
  <c r="AH124" i="3"/>
  <c r="AH81" i="3"/>
  <c r="AH121" i="3"/>
  <c r="AH78" i="3"/>
  <c r="AH122" i="3"/>
  <c r="AH80" i="3"/>
  <c r="AH37" i="3"/>
  <c r="AH120" i="3"/>
  <c r="AH83" i="3"/>
  <c r="AH79" i="3"/>
  <c r="AH39" i="3"/>
  <c r="AH209" i="3"/>
  <c r="AH82" i="3"/>
  <c r="AH36" i="3"/>
  <c r="AH38" i="3"/>
  <c r="AH41" i="3"/>
  <c r="AH40" i="3"/>
  <c r="BN251" i="3"/>
  <c r="BN248" i="3"/>
  <c r="BN247" i="3"/>
  <c r="BN205" i="3"/>
  <c r="BN207" i="3"/>
  <c r="BN249" i="3"/>
  <c r="BN246" i="3"/>
  <c r="BN250" i="3"/>
  <c r="BN166" i="3"/>
  <c r="BN167" i="3"/>
  <c r="BN206" i="3"/>
  <c r="BN209" i="3"/>
  <c r="BN208" i="3"/>
  <c r="BN164" i="3"/>
  <c r="BN124" i="3"/>
  <c r="BN122" i="3"/>
  <c r="BN82" i="3"/>
  <c r="BN204" i="3"/>
  <c r="BN123" i="3"/>
  <c r="BN162" i="3"/>
  <c r="BN81" i="3"/>
  <c r="BN163" i="3"/>
  <c r="BN36" i="3"/>
  <c r="BN120" i="3"/>
  <c r="BN78" i="3"/>
  <c r="BN41" i="3"/>
  <c r="BN38" i="3"/>
  <c r="BN83" i="3"/>
  <c r="BN121" i="3"/>
  <c r="BN40" i="3"/>
  <c r="BN125" i="3"/>
  <c r="BN37" i="3"/>
  <c r="BN80" i="3"/>
  <c r="BN39" i="3"/>
  <c r="BN79" i="3"/>
  <c r="BN165" i="3"/>
  <c r="CT206" i="3"/>
  <c r="CT208" i="3"/>
  <c r="CT204" i="3"/>
  <c r="CT209" i="3"/>
  <c r="CT248" i="3"/>
  <c r="CT247" i="3"/>
  <c r="CT162" i="3"/>
  <c r="CT167" i="3"/>
  <c r="CT164" i="3"/>
  <c r="CT246" i="3"/>
  <c r="CT166" i="3"/>
  <c r="CT249" i="3"/>
  <c r="CT205" i="3"/>
  <c r="CT207" i="3"/>
  <c r="CT163" i="3"/>
  <c r="CT123" i="3"/>
  <c r="CT122" i="3"/>
  <c r="CT120" i="3"/>
  <c r="CT125" i="3"/>
  <c r="CT79" i="3"/>
  <c r="CT121" i="3"/>
  <c r="CT78" i="3"/>
  <c r="CT250" i="3"/>
  <c r="CT80" i="3"/>
  <c r="CT37" i="3"/>
  <c r="CT39" i="3"/>
  <c r="CT83" i="3"/>
  <c r="CT40" i="3"/>
  <c r="CT251" i="3"/>
  <c r="CT124" i="3"/>
  <c r="CT82" i="3"/>
  <c r="CT81" i="3"/>
  <c r="CT41" i="3"/>
  <c r="CT38" i="3"/>
  <c r="CT165" i="3"/>
  <c r="CT36" i="3"/>
  <c r="E245" i="3"/>
  <c r="D245" i="3"/>
  <c r="C245" i="3"/>
  <c r="B246" i="3" s="1"/>
  <c r="E244" i="3"/>
  <c r="D244" i="3"/>
  <c r="C244" i="3"/>
  <c r="E243" i="3"/>
  <c r="D243" i="3"/>
  <c r="C243" i="3"/>
  <c r="E242" i="3"/>
  <c r="D242" i="3"/>
  <c r="C242" i="3"/>
  <c r="E241" i="3"/>
  <c r="D241" i="3"/>
  <c r="C241" i="3"/>
  <c r="E240" i="3"/>
  <c r="D240" i="3"/>
  <c r="C240" i="3"/>
  <c r="E239" i="3"/>
  <c r="D239" i="3"/>
  <c r="C239" i="3"/>
  <c r="E238" i="3"/>
  <c r="D238" i="3"/>
  <c r="C238" i="3"/>
  <c r="E237" i="3"/>
  <c r="D237" i="3"/>
  <c r="C237" i="3"/>
  <c r="E236" i="3"/>
  <c r="D236" i="3"/>
  <c r="C236" i="3"/>
  <c r="E235" i="3"/>
  <c r="D235" i="3"/>
  <c r="C235" i="3"/>
  <c r="E234" i="3"/>
  <c r="D234" i="3"/>
  <c r="C234" i="3"/>
  <c r="E233" i="3"/>
  <c r="D233" i="3"/>
  <c r="C233" i="3"/>
  <c r="E232" i="3"/>
  <c r="D232" i="3"/>
  <c r="C232" i="3"/>
  <c r="E231" i="3"/>
  <c r="D231" i="3"/>
  <c r="C231" i="3"/>
  <c r="E230" i="3"/>
  <c r="D230" i="3"/>
  <c r="C230" i="3"/>
  <c r="E229" i="3"/>
  <c r="D229" i="3"/>
  <c r="C229" i="3"/>
  <c r="E228" i="3"/>
  <c r="D228" i="3"/>
  <c r="C228" i="3"/>
  <c r="E227" i="3"/>
  <c r="D227" i="3"/>
  <c r="C227" i="3"/>
  <c r="E226" i="3"/>
  <c r="D226" i="3"/>
  <c r="C226" i="3"/>
  <c r="E225" i="3"/>
  <c r="D225" i="3"/>
  <c r="C225" i="3"/>
  <c r="E224" i="3"/>
  <c r="D224" i="3"/>
  <c r="C224" i="3"/>
  <c r="E223" i="3"/>
  <c r="D223" i="3"/>
  <c r="C223" i="3"/>
  <c r="E222" i="3"/>
  <c r="D222" i="3"/>
  <c r="C222" i="3"/>
  <c r="E221" i="3"/>
  <c r="D221" i="3"/>
  <c r="C221" i="3"/>
  <c r="E220" i="3"/>
  <c r="D220" i="3"/>
  <c r="C220" i="3"/>
  <c r="E219" i="3"/>
  <c r="D219" i="3"/>
  <c r="C219" i="3"/>
  <c r="E218" i="3"/>
  <c r="D218" i="3"/>
  <c r="C218" i="3"/>
  <c r="E217" i="3"/>
  <c r="D217" i="3"/>
  <c r="C217" i="3"/>
  <c r="E216" i="3"/>
  <c r="D216" i="3"/>
  <c r="C216" i="3"/>
  <c r="E203" i="3"/>
  <c r="D203" i="3"/>
  <c r="C203" i="3"/>
  <c r="B204" i="3" s="1"/>
  <c r="E202" i="3"/>
  <c r="D202" i="3"/>
  <c r="C202" i="3"/>
  <c r="E201" i="3"/>
  <c r="D201" i="3"/>
  <c r="C201" i="3"/>
  <c r="E200" i="3"/>
  <c r="D200" i="3"/>
  <c r="C200" i="3"/>
  <c r="E199" i="3"/>
  <c r="D199" i="3"/>
  <c r="C199" i="3"/>
  <c r="E198" i="3"/>
  <c r="D198" i="3"/>
  <c r="C198" i="3"/>
  <c r="E197" i="3"/>
  <c r="D197" i="3"/>
  <c r="C197" i="3"/>
  <c r="E196" i="3"/>
  <c r="D196" i="3"/>
  <c r="C196" i="3"/>
  <c r="E195" i="3"/>
  <c r="D195" i="3"/>
  <c r="C195" i="3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D187" i="3"/>
  <c r="C187" i="3"/>
  <c r="E186" i="3"/>
  <c r="D186" i="3"/>
  <c r="C186" i="3"/>
  <c r="E185" i="3"/>
  <c r="D185" i="3"/>
  <c r="C185" i="3"/>
  <c r="E184" i="3"/>
  <c r="D184" i="3"/>
  <c r="C184" i="3"/>
  <c r="E183" i="3"/>
  <c r="D183" i="3"/>
  <c r="C183" i="3"/>
  <c r="E182" i="3"/>
  <c r="D182" i="3"/>
  <c r="C182" i="3"/>
  <c r="E181" i="3"/>
  <c r="D181" i="3"/>
  <c r="C181" i="3"/>
  <c r="E180" i="3"/>
  <c r="D180" i="3"/>
  <c r="C180" i="3"/>
  <c r="E179" i="3"/>
  <c r="D179" i="3"/>
  <c r="C179" i="3"/>
  <c r="E178" i="3"/>
  <c r="D178" i="3"/>
  <c r="C178" i="3"/>
  <c r="E177" i="3"/>
  <c r="D177" i="3"/>
  <c r="C177" i="3"/>
  <c r="E176" i="3"/>
  <c r="D176" i="3"/>
  <c r="C176" i="3"/>
  <c r="E175" i="3"/>
  <c r="D175" i="3"/>
  <c r="C175" i="3"/>
  <c r="E174" i="3"/>
  <c r="D174" i="3"/>
  <c r="C174" i="3"/>
  <c r="E161" i="3"/>
  <c r="D161" i="3"/>
  <c r="C161" i="3"/>
  <c r="B162" i="3" s="1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D153" i="3"/>
  <c r="C153" i="3"/>
  <c r="E152" i="3"/>
  <c r="D152" i="3"/>
  <c r="C152" i="3"/>
  <c r="E151" i="3"/>
  <c r="D151" i="3"/>
  <c r="C151" i="3"/>
  <c r="E150" i="3"/>
  <c r="D150" i="3"/>
  <c r="C150" i="3"/>
  <c r="E149" i="3"/>
  <c r="D149" i="3"/>
  <c r="C149" i="3"/>
  <c r="E148" i="3"/>
  <c r="D148" i="3"/>
  <c r="C148" i="3"/>
  <c r="E147" i="3"/>
  <c r="D147" i="3"/>
  <c r="C147" i="3"/>
  <c r="E146" i="3"/>
  <c r="D146" i="3"/>
  <c r="C146" i="3"/>
  <c r="E145" i="3"/>
  <c r="D145" i="3"/>
  <c r="C145" i="3"/>
  <c r="E144" i="3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C138" i="3"/>
  <c r="E137" i="3"/>
  <c r="D137" i="3"/>
  <c r="C137" i="3"/>
  <c r="E136" i="3"/>
  <c r="D136" i="3"/>
  <c r="C136" i="3"/>
  <c r="E135" i="3"/>
  <c r="D135" i="3"/>
  <c r="C135" i="3"/>
  <c r="E134" i="3"/>
  <c r="D134" i="3"/>
  <c r="C134" i="3"/>
  <c r="E133" i="3"/>
  <c r="D133" i="3"/>
  <c r="C133" i="3"/>
  <c r="E132" i="3"/>
  <c r="D132" i="3"/>
  <c r="C132" i="3"/>
  <c r="E119" i="3"/>
  <c r="D119" i="3"/>
  <c r="C119" i="3"/>
  <c r="B120" i="3" s="1"/>
  <c r="E118" i="3"/>
  <c r="D118" i="3"/>
  <c r="C118" i="3"/>
  <c r="E117" i="3"/>
  <c r="D117" i="3"/>
  <c r="C117" i="3"/>
  <c r="E116" i="3"/>
  <c r="D116" i="3"/>
  <c r="C116" i="3"/>
  <c r="E115" i="3"/>
  <c r="D115" i="3"/>
  <c r="C115" i="3"/>
  <c r="E114" i="3"/>
  <c r="D114" i="3"/>
  <c r="C114" i="3"/>
  <c r="E113" i="3"/>
  <c r="D113" i="3"/>
  <c r="C113" i="3"/>
  <c r="E112" i="3"/>
  <c r="D112" i="3"/>
  <c r="C112" i="3"/>
  <c r="E111" i="3"/>
  <c r="D111" i="3"/>
  <c r="C111" i="3"/>
  <c r="E110" i="3"/>
  <c r="D110" i="3"/>
  <c r="C110" i="3"/>
  <c r="E109" i="3"/>
  <c r="D109" i="3"/>
  <c r="C109" i="3"/>
  <c r="E108" i="3"/>
  <c r="D108" i="3"/>
  <c r="C108" i="3"/>
  <c r="E107" i="3"/>
  <c r="D107" i="3"/>
  <c r="C107" i="3"/>
  <c r="E106" i="3"/>
  <c r="D106" i="3"/>
  <c r="C106" i="3"/>
  <c r="E105" i="3"/>
  <c r="D105" i="3"/>
  <c r="C105" i="3"/>
  <c r="E104" i="3"/>
  <c r="D104" i="3"/>
  <c r="C104" i="3"/>
  <c r="E103" i="3"/>
  <c r="D103" i="3"/>
  <c r="C103" i="3"/>
  <c r="E102" i="3"/>
  <c r="D102" i="3"/>
  <c r="N102" i="3" s="1"/>
  <c r="P102" i="3" s="1"/>
  <c r="K103" i="1" s="1"/>
  <c r="C102" i="3"/>
  <c r="E101" i="3"/>
  <c r="D101" i="3"/>
  <c r="N101" i="3" s="1"/>
  <c r="C101" i="3"/>
  <c r="E100" i="3"/>
  <c r="D100" i="3"/>
  <c r="N100" i="3" s="1"/>
  <c r="C100" i="3"/>
  <c r="E99" i="3"/>
  <c r="D99" i="3"/>
  <c r="N99" i="3" s="1"/>
  <c r="C99" i="3"/>
  <c r="E98" i="3"/>
  <c r="D98" i="3"/>
  <c r="C98" i="3"/>
  <c r="E97" i="3"/>
  <c r="D97" i="3"/>
  <c r="C97" i="3"/>
  <c r="E96" i="3"/>
  <c r="D96" i="3"/>
  <c r="C96" i="3"/>
  <c r="E95" i="3"/>
  <c r="D95" i="3"/>
  <c r="C95" i="3"/>
  <c r="E94" i="3"/>
  <c r="D94" i="3"/>
  <c r="C94" i="3"/>
  <c r="E93" i="3"/>
  <c r="D93" i="3"/>
  <c r="C93" i="3"/>
  <c r="E92" i="3"/>
  <c r="D92" i="3"/>
  <c r="C92" i="3"/>
  <c r="E91" i="3"/>
  <c r="D91" i="3"/>
  <c r="C91" i="3"/>
  <c r="E90" i="3"/>
  <c r="D90" i="3"/>
  <c r="C90" i="3"/>
  <c r="E48" i="3"/>
  <c r="D48" i="3"/>
  <c r="C48" i="3"/>
  <c r="E77" i="3"/>
  <c r="D77" i="3"/>
  <c r="C77" i="3"/>
  <c r="B78" i="3" s="1"/>
  <c r="E76" i="3"/>
  <c r="D76" i="3"/>
  <c r="C76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70" i="3"/>
  <c r="D70" i="3"/>
  <c r="C70" i="3"/>
  <c r="E69" i="3"/>
  <c r="D69" i="3"/>
  <c r="C69" i="3"/>
  <c r="E68" i="3"/>
  <c r="D68" i="3"/>
  <c r="C68" i="3"/>
  <c r="E67" i="3"/>
  <c r="D67" i="3"/>
  <c r="C67" i="3"/>
  <c r="E66" i="3"/>
  <c r="D66" i="3"/>
  <c r="C66" i="3"/>
  <c r="E65" i="3"/>
  <c r="D65" i="3"/>
  <c r="C65" i="3"/>
  <c r="E64" i="3"/>
  <c r="D64" i="3"/>
  <c r="C64" i="3"/>
  <c r="E63" i="3"/>
  <c r="D63" i="3"/>
  <c r="C63" i="3"/>
  <c r="E62" i="3"/>
  <c r="D62" i="3"/>
  <c r="C62" i="3"/>
  <c r="E61" i="3"/>
  <c r="D61" i="3"/>
  <c r="C61" i="3"/>
  <c r="E60" i="3"/>
  <c r="D60" i="3"/>
  <c r="C60" i="3"/>
  <c r="E59" i="3"/>
  <c r="D59" i="3"/>
  <c r="N59" i="3" s="1"/>
  <c r="P59" i="3" s="1"/>
  <c r="K60" i="1" s="1"/>
  <c r="C59" i="3"/>
  <c r="E58" i="3"/>
  <c r="D58" i="3"/>
  <c r="C58" i="3"/>
  <c r="E57" i="3"/>
  <c r="D57" i="3"/>
  <c r="C57" i="3"/>
  <c r="E56" i="3"/>
  <c r="D56" i="3"/>
  <c r="C56" i="3"/>
  <c r="E55" i="3"/>
  <c r="D55" i="3"/>
  <c r="C55" i="3"/>
  <c r="E54" i="3"/>
  <c r="D54" i="3"/>
  <c r="C54" i="3"/>
  <c r="E53" i="3"/>
  <c r="D53" i="3"/>
  <c r="C53" i="3"/>
  <c r="E52" i="3"/>
  <c r="D52" i="3"/>
  <c r="C52" i="3"/>
  <c r="E51" i="3"/>
  <c r="D51" i="3"/>
  <c r="C51" i="3"/>
  <c r="E50" i="3"/>
  <c r="D50" i="3"/>
  <c r="C50" i="3"/>
  <c r="E49" i="3"/>
  <c r="D49" i="3"/>
  <c r="C49" i="3"/>
  <c r="E35" i="3"/>
  <c r="D35" i="3"/>
  <c r="C35" i="3"/>
  <c r="B36" i="3" s="1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CU4" i="3"/>
  <c r="CQ4" i="3"/>
  <c r="CM4" i="3"/>
  <c r="CI4" i="3"/>
  <c r="CE4" i="3"/>
  <c r="CA4" i="3"/>
  <c r="BW4" i="3"/>
  <c r="BS4" i="3"/>
  <c r="BO4" i="3"/>
  <c r="BK4" i="3"/>
  <c r="BG4" i="3"/>
  <c r="BC4" i="3"/>
  <c r="AY4" i="3"/>
  <c r="AU4" i="3"/>
  <c r="AQ4" i="3"/>
  <c r="AM4" i="3"/>
  <c r="AI4" i="3"/>
  <c r="AE4" i="3"/>
  <c r="AA4" i="3"/>
  <c r="W4" i="3"/>
  <c r="CV5" i="3"/>
  <c r="CU5" i="3"/>
  <c r="CT5" i="3"/>
  <c r="CR5" i="3"/>
  <c r="CQ5" i="3"/>
  <c r="CP5" i="3"/>
  <c r="CN5" i="3"/>
  <c r="CM5" i="3"/>
  <c r="CL5" i="3"/>
  <c r="CF5" i="3"/>
  <c r="CE5" i="3"/>
  <c r="CD5" i="3"/>
  <c r="CB5" i="3"/>
  <c r="CA5" i="3"/>
  <c r="BZ5" i="3"/>
  <c r="BX5" i="3"/>
  <c r="BW5" i="3"/>
  <c r="BV5" i="3"/>
  <c r="BT5" i="3"/>
  <c r="BS5" i="3"/>
  <c r="BR5" i="3"/>
  <c r="BR246" i="3" s="1"/>
  <c r="BP5" i="3"/>
  <c r="BO5" i="3"/>
  <c r="BN5" i="3"/>
  <c r="BL5" i="3"/>
  <c r="BK5" i="3"/>
  <c r="BJ5" i="3"/>
  <c r="BH5" i="3"/>
  <c r="BG5" i="3"/>
  <c r="BF5" i="3"/>
  <c r="BD5" i="3"/>
  <c r="BC5" i="3"/>
  <c r="BB5" i="3"/>
  <c r="AZ5" i="3"/>
  <c r="AY5" i="3"/>
  <c r="AX5" i="3"/>
  <c r="AV5" i="3"/>
  <c r="AU5" i="3"/>
  <c r="AT5" i="3"/>
  <c r="AR5" i="3"/>
  <c r="AQ5" i="3"/>
  <c r="AP5" i="3"/>
  <c r="AN5" i="3"/>
  <c r="AM5" i="3"/>
  <c r="AL5" i="3"/>
  <c r="AJ5" i="3"/>
  <c r="AI5" i="3"/>
  <c r="AH5" i="3"/>
  <c r="AF5" i="3"/>
  <c r="AE5" i="3"/>
  <c r="AD5" i="3"/>
  <c r="AB5" i="3"/>
  <c r="AA5" i="3"/>
  <c r="Z5" i="3"/>
  <c r="X5" i="3"/>
  <c r="W5" i="3"/>
  <c r="V5" i="3"/>
  <c r="P99" i="3" l="1"/>
  <c r="K100" i="1" s="1"/>
  <c r="P101" i="3"/>
  <c r="K102" i="1" s="1"/>
  <c r="N217" i="3"/>
  <c r="P217" i="3" s="1"/>
  <c r="K218" i="1" s="1"/>
  <c r="N219" i="3"/>
  <c r="P219" i="3" s="1"/>
  <c r="K220" i="1" s="1"/>
  <c r="N221" i="3"/>
  <c r="P221" i="3" s="1"/>
  <c r="K222" i="1" s="1"/>
  <c r="N216" i="3"/>
  <c r="P216" i="3" s="1"/>
  <c r="K217" i="1" s="1"/>
  <c r="N218" i="3"/>
  <c r="P218" i="3" s="1"/>
  <c r="K219" i="1" s="1"/>
  <c r="N220" i="3"/>
  <c r="P220" i="3" s="1"/>
  <c r="K221" i="1" s="1"/>
  <c r="N222" i="3"/>
  <c r="P222" i="3" s="1"/>
  <c r="K223" i="1" s="1"/>
  <c r="N175" i="3"/>
  <c r="P175" i="3" s="1"/>
  <c r="K176" i="1" s="1"/>
  <c r="N177" i="3"/>
  <c r="P177" i="3" s="1"/>
  <c r="K178" i="1" s="1"/>
  <c r="N179" i="3"/>
  <c r="P179" i="3" s="1"/>
  <c r="K180" i="1" s="1"/>
  <c r="N181" i="3"/>
  <c r="P181" i="3" s="1"/>
  <c r="K182" i="1" s="1"/>
  <c r="N174" i="3"/>
  <c r="P174" i="3" s="1"/>
  <c r="K175" i="1" s="1"/>
  <c r="N176" i="3"/>
  <c r="P176" i="3" s="1"/>
  <c r="K177" i="1" s="1"/>
  <c r="N178" i="3"/>
  <c r="P178" i="3" s="1"/>
  <c r="K179" i="1" s="1"/>
  <c r="N180" i="3"/>
  <c r="P180" i="3" s="1"/>
  <c r="K181" i="1" s="1"/>
  <c r="N182" i="3"/>
  <c r="P182" i="3" s="1"/>
  <c r="K183" i="1" s="1"/>
  <c r="P100" i="3"/>
  <c r="K101" i="1" s="1"/>
  <c r="N135" i="3"/>
  <c r="P135" i="3" s="1"/>
  <c r="K136" i="1" s="1"/>
  <c r="N139" i="3"/>
  <c r="P139" i="3" s="1"/>
  <c r="K140" i="1" s="1"/>
  <c r="N134" i="3"/>
  <c r="P134" i="3" s="1"/>
  <c r="K135" i="1" s="1"/>
  <c r="N138" i="3"/>
  <c r="P138" i="3" s="1"/>
  <c r="K139" i="1" s="1"/>
  <c r="N133" i="3"/>
  <c r="P133" i="3" s="1"/>
  <c r="K134" i="1" s="1"/>
  <c r="N137" i="3"/>
  <c r="P137" i="3" s="1"/>
  <c r="K138" i="1" s="1"/>
  <c r="N132" i="3"/>
  <c r="P132" i="3" s="1"/>
  <c r="K133" i="1" s="1"/>
  <c r="N136" i="3"/>
  <c r="P136" i="3" s="1"/>
  <c r="K137" i="1" s="1"/>
  <c r="N140" i="3"/>
  <c r="P140" i="3" s="1"/>
  <c r="K141" i="1" s="1"/>
  <c r="N91" i="3"/>
  <c r="P91" i="3" s="1"/>
  <c r="K92" i="1" s="1"/>
  <c r="N95" i="3"/>
  <c r="P95" i="3" s="1"/>
  <c r="K96" i="1" s="1"/>
  <c r="N90" i="3"/>
  <c r="P90" i="3" s="1"/>
  <c r="K91" i="1" s="1"/>
  <c r="N94" i="3"/>
  <c r="P94" i="3" s="1"/>
  <c r="K95" i="1" s="1"/>
  <c r="N98" i="3"/>
  <c r="P98" i="3" s="1"/>
  <c r="K99" i="1" s="1"/>
  <c r="N93" i="3"/>
  <c r="P93" i="3" s="1"/>
  <c r="K94" i="1" s="1"/>
  <c r="N97" i="3"/>
  <c r="P97" i="3" s="1"/>
  <c r="K98" i="1" s="1"/>
  <c r="N92" i="3"/>
  <c r="P92" i="3" s="1"/>
  <c r="K93" i="1" s="1"/>
  <c r="N96" i="3"/>
  <c r="P96" i="3" s="1"/>
  <c r="K97" i="1" s="1"/>
  <c r="N52" i="3"/>
  <c r="P52" i="3" s="1"/>
  <c r="K53" i="1" s="1"/>
  <c r="N56" i="3"/>
  <c r="P56" i="3" s="1"/>
  <c r="K57" i="1" s="1"/>
  <c r="N51" i="3"/>
  <c r="P51" i="3" s="1"/>
  <c r="K52" i="1" s="1"/>
  <c r="N55" i="3"/>
  <c r="P55" i="3" s="1"/>
  <c r="K56" i="1" s="1"/>
  <c r="N50" i="3"/>
  <c r="P50" i="3" s="1"/>
  <c r="K51" i="1" s="1"/>
  <c r="N54" i="3"/>
  <c r="P54" i="3" s="1"/>
  <c r="K55" i="1" s="1"/>
  <c r="N58" i="3"/>
  <c r="P58" i="3" s="1"/>
  <c r="K59" i="1" s="1"/>
  <c r="N48" i="3"/>
  <c r="P48" i="3" s="1"/>
  <c r="K49" i="1" s="1"/>
  <c r="N49" i="3"/>
  <c r="P49" i="3" s="1"/>
  <c r="K50" i="1" s="1"/>
  <c r="N53" i="3"/>
  <c r="P53" i="3" s="1"/>
  <c r="K54" i="1" s="1"/>
  <c r="N57" i="3"/>
  <c r="P57" i="3" s="1"/>
  <c r="K58" i="1" s="1"/>
  <c r="N15" i="3"/>
  <c r="P15" i="3" s="1"/>
  <c r="K16" i="1" s="1"/>
  <c r="N14" i="3"/>
  <c r="P14" i="3" s="1"/>
  <c r="K15" i="1" s="1"/>
  <c r="N13" i="3"/>
  <c r="P13" i="3" s="1"/>
  <c r="K14" i="1" s="1"/>
  <c r="N17" i="3"/>
  <c r="P17" i="3" s="1"/>
  <c r="K18" i="1" s="1"/>
  <c r="B7" i="3"/>
  <c r="N16" i="3"/>
  <c r="N6" i="3"/>
  <c r="P6" i="3" s="1"/>
  <c r="K7" i="1" s="1"/>
  <c r="N9" i="3"/>
  <c r="P9" i="3" s="1"/>
  <c r="K10" i="1" s="1"/>
  <c r="N7" i="3"/>
  <c r="P7" i="3" s="1"/>
  <c r="K8" i="1" s="1"/>
  <c r="N11" i="3"/>
  <c r="P11" i="3" s="1"/>
  <c r="K12" i="1" s="1"/>
  <c r="N10" i="3"/>
  <c r="P10" i="3" s="1"/>
  <c r="K11" i="1" s="1"/>
  <c r="N8" i="3"/>
  <c r="P8" i="3" s="1"/>
  <c r="K9" i="1" s="1"/>
  <c r="N12" i="3"/>
  <c r="P12" i="3" s="1"/>
  <c r="K13" i="1" s="1"/>
  <c r="P16" i="3"/>
  <c r="K17" i="1" s="1"/>
  <c r="N19" i="3"/>
  <c r="N21" i="3"/>
  <c r="N23" i="3"/>
  <c r="N25" i="3"/>
  <c r="N27" i="3"/>
  <c r="N29" i="3"/>
  <c r="N31" i="3"/>
  <c r="N33" i="3"/>
  <c r="N35" i="3"/>
  <c r="N60" i="3"/>
  <c r="N62" i="3"/>
  <c r="N64" i="3"/>
  <c r="N66" i="3"/>
  <c r="N68" i="3"/>
  <c r="N70" i="3"/>
  <c r="N72" i="3"/>
  <c r="N74" i="3"/>
  <c r="N76" i="3"/>
  <c r="N103" i="3"/>
  <c r="N105" i="3"/>
  <c r="N107" i="3"/>
  <c r="N109" i="3"/>
  <c r="N111" i="3"/>
  <c r="N113" i="3"/>
  <c r="N115" i="3"/>
  <c r="N117" i="3"/>
  <c r="N119" i="3"/>
  <c r="N141" i="3"/>
  <c r="N143" i="3"/>
  <c r="N145" i="3"/>
  <c r="N147" i="3"/>
  <c r="N149" i="3"/>
  <c r="N151" i="3"/>
  <c r="N153" i="3"/>
  <c r="N155" i="3"/>
  <c r="N157" i="3"/>
  <c r="N159" i="3"/>
  <c r="N161" i="3"/>
  <c r="N183" i="3"/>
  <c r="N185" i="3"/>
  <c r="N187" i="3"/>
  <c r="N189" i="3"/>
  <c r="N191" i="3"/>
  <c r="N193" i="3"/>
  <c r="N195" i="3"/>
  <c r="N197" i="3"/>
  <c r="N199" i="3"/>
  <c r="N201" i="3"/>
  <c r="N203" i="3"/>
  <c r="N223" i="3"/>
  <c r="N225" i="3"/>
  <c r="N227" i="3"/>
  <c r="N229" i="3"/>
  <c r="N231" i="3"/>
  <c r="N233" i="3"/>
  <c r="N235" i="3"/>
  <c r="N237" i="3"/>
  <c r="N239" i="3"/>
  <c r="N241" i="3"/>
  <c r="N243" i="3"/>
  <c r="N245" i="3"/>
  <c r="N18" i="3"/>
  <c r="N20" i="3"/>
  <c r="N22" i="3"/>
  <c r="N24" i="3"/>
  <c r="N26" i="3"/>
  <c r="N28" i="3"/>
  <c r="N30" i="3"/>
  <c r="N32" i="3"/>
  <c r="N34" i="3"/>
  <c r="N61" i="3"/>
  <c r="N63" i="3"/>
  <c r="N65" i="3"/>
  <c r="N67" i="3"/>
  <c r="N69" i="3"/>
  <c r="N71" i="3"/>
  <c r="N73" i="3"/>
  <c r="N75" i="3"/>
  <c r="N77" i="3"/>
  <c r="N104" i="3"/>
  <c r="N106" i="3"/>
  <c r="N108" i="3"/>
  <c r="N110" i="3"/>
  <c r="N112" i="3"/>
  <c r="N114" i="3"/>
  <c r="N116" i="3"/>
  <c r="N118" i="3"/>
  <c r="N142" i="3"/>
  <c r="N144" i="3"/>
  <c r="N146" i="3"/>
  <c r="N148" i="3"/>
  <c r="N150" i="3"/>
  <c r="N152" i="3"/>
  <c r="N154" i="3"/>
  <c r="N156" i="3"/>
  <c r="N158" i="3"/>
  <c r="N160" i="3"/>
  <c r="N184" i="3"/>
  <c r="N186" i="3"/>
  <c r="N188" i="3"/>
  <c r="N190" i="3"/>
  <c r="N192" i="3"/>
  <c r="N194" i="3"/>
  <c r="N196" i="3"/>
  <c r="N198" i="3"/>
  <c r="N200" i="3"/>
  <c r="N202" i="3"/>
  <c r="N224" i="3"/>
  <c r="N226" i="3"/>
  <c r="N228" i="3"/>
  <c r="N230" i="3"/>
  <c r="N232" i="3"/>
  <c r="N234" i="3"/>
  <c r="N236" i="3"/>
  <c r="N238" i="3"/>
  <c r="N240" i="3"/>
  <c r="N242" i="3"/>
  <c r="N244" i="3"/>
  <c r="BR38" i="3"/>
  <c r="BR78" i="3"/>
  <c r="BR162" i="3"/>
  <c r="F162" i="3" s="1"/>
  <c r="BR80" i="3"/>
  <c r="F80" i="3" s="1"/>
  <c r="BR120" i="3"/>
  <c r="BR39" i="3"/>
  <c r="BR40" i="3"/>
  <c r="F40" i="3" s="1"/>
  <c r="E41" i="1" s="1"/>
  <c r="BR79" i="3"/>
  <c r="F79" i="3" s="1"/>
  <c r="BR122" i="3"/>
  <c r="BR163" i="3"/>
  <c r="F163" i="3" s="1"/>
  <c r="BR250" i="3"/>
  <c r="F250" i="3" s="1"/>
  <c r="BR206" i="3"/>
  <c r="F206" i="3" s="1"/>
  <c r="BR207" i="3"/>
  <c r="BR204" i="3"/>
  <c r="F204" i="3" s="1"/>
  <c r="BR165" i="3"/>
  <c r="F165" i="3" s="1"/>
  <c r="BR209" i="3"/>
  <c r="F209" i="3" s="1"/>
  <c r="BR251" i="3"/>
  <c r="F251" i="3" s="1"/>
  <c r="BR247" i="3"/>
  <c r="BR41" i="3"/>
  <c r="F41" i="3" s="1"/>
  <c r="BR124" i="3"/>
  <c r="F124" i="3" s="1"/>
  <c r="BR83" i="3"/>
  <c r="F83" i="3" s="1"/>
  <c r="BR82" i="3"/>
  <c r="F82" i="3" s="1"/>
  <c r="BR36" i="3"/>
  <c r="F36" i="3" s="1"/>
  <c r="BR81" i="3"/>
  <c r="F81" i="3" s="1"/>
  <c r="BR37" i="3"/>
  <c r="BR123" i="3"/>
  <c r="F123" i="3" s="1"/>
  <c r="BR167" i="3"/>
  <c r="F167" i="3" s="1"/>
  <c r="BR121" i="3"/>
  <c r="F121" i="3" s="1"/>
  <c r="BR166" i="3"/>
  <c r="BR125" i="3"/>
  <c r="F125" i="3" s="1"/>
  <c r="BR164" i="3"/>
  <c r="F164" i="3" s="1"/>
  <c r="BR205" i="3"/>
  <c r="F205" i="3" s="1"/>
  <c r="BR208" i="3"/>
  <c r="BR249" i="3"/>
  <c r="F249" i="3" s="1"/>
  <c r="BR248" i="3"/>
  <c r="F248" i="3" s="1"/>
  <c r="F78" i="3"/>
  <c r="F208" i="3"/>
  <c r="F122" i="3"/>
  <c r="F247" i="3"/>
  <c r="F120" i="3"/>
  <c r="F166" i="3"/>
  <c r="F207" i="3"/>
  <c r="F246" i="3"/>
  <c r="F38" i="3"/>
  <c r="F37" i="3"/>
  <c r="F39" i="3"/>
  <c r="GT18" i="3"/>
  <c r="GP18" i="3"/>
  <c r="GL18" i="3"/>
  <c r="GV18" i="3"/>
  <c r="GU18" i="3"/>
  <c r="GM18" i="3"/>
  <c r="GQ18" i="3"/>
  <c r="GN18" i="3"/>
  <c r="GR18" i="3"/>
  <c r="GT20" i="3"/>
  <c r="GP20" i="3"/>
  <c r="GL20" i="3"/>
  <c r="GU20" i="3"/>
  <c r="GM20" i="3"/>
  <c r="GV20" i="3"/>
  <c r="GQ20" i="3"/>
  <c r="GN20" i="3"/>
  <c r="GR20" i="3"/>
  <c r="GT22" i="3"/>
  <c r="GP22" i="3"/>
  <c r="GL22" i="3"/>
  <c r="GU22" i="3"/>
  <c r="GM22" i="3"/>
  <c r="GV22" i="3"/>
  <c r="GQ22" i="3"/>
  <c r="GN22" i="3"/>
  <c r="GR22" i="3"/>
  <c r="GT24" i="3"/>
  <c r="GP24" i="3"/>
  <c r="GL24" i="3"/>
  <c r="GU24" i="3"/>
  <c r="GM24" i="3"/>
  <c r="GV24" i="3"/>
  <c r="GN24" i="3"/>
  <c r="GQ24" i="3"/>
  <c r="GR24" i="3"/>
  <c r="GT27" i="3"/>
  <c r="GP27" i="3"/>
  <c r="GL27" i="3"/>
  <c r="GV27" i="3"/>
  <c r="GQ27" i="3"/>
  <c r="GM27" i="3"/>
  <c r="GU27" i="3"/>
  <c r="GN27" i="3"/>
  <c r="GR27" i="3"/>
  <c r="GT29" i="3"/>
  <c r="GP29" i="3"/>
  <c r="GL29" i="3"/>
  <c r="GU29" i="3"/>
  <c r="GM29" i="3"/>
  <c r="GV29" i="3"/>
  <c r="GN29" i="3"/>
  <c r="GQ29" i="3"/>
  <c r="GR29" i="3"/>
  <c r="GT31" i="3"/>
  <c r="GP31" i="3"/>
  <c r="GL31" i="3"/>
  <c r="GU31" i="3"/>
  <c r="GM31" i="3"/>
  <c r="GV31" i="3"/>
  <c r="GQ31" i="3"/>
  <c r="GN31" i="3"/>
  <c r="GR31" i="3"/>
  <c r="GT33" i="3"/>
  <c r="GP33" i="3"/>
  <c r="GL33" i="3"/>
  <c r="GM33" i="3"/>
  <c r="GU33" i="3"/>
  <c r="GV33" i="3"/>
  <c r="GN33" i="3"/>
  <c r="GQ33" i="3"/>
  <c r="GR33" i="3"/>
  <c r="GV35" i="3"/>
  <c r="GP35" i="3"/>
  <c r="GL35" i="3"/>
  <c r="GT35" i="3"/>
  <c r="GM35" i="3"/>
  <c r="GN35" i="3"/>
  <c r="GU35" i="3"/>
  <c r="GQ35" i="3"/>
  <c r="GR35" i="3"/>
  <c r="GT50" i="3"/>
  <c r="GP50" i="3"/>
  <c r="GL50" i="3"/>
  <c r="GU50" i="3"/>
  <c r="GM50" i="3"/>
  <c r="GV50" i="3"/>
  <c r="GN50" i="3"/>
  <c r="GQ50" i="3"/>
  <c r="GR50" i="3"/>
  <c r="GP52" i="3"/>
  <c r="GL52" i="3"/>
  <c r="GT52" i="3"/>
  <c r="GU52" i="3"/>
  <c r="GV52" i="3"/>
  <c r="GM52" i="3"/>
  <c r="GQ52" i="3"/>
  <c r="GN52" i="3"/>
  <c r="GR52" i="3"/>
  <c r="GP54" i="3"/>
  <c r="GL54" i="3"/>
  <c r="GT54" i="3"/>
  <c r="GU54" i="3"/>
  <c r="GM54" i="3"/>
  <c r="GV54" i="3"/>
  <c r="GQ54" i="3"/>
  <c r="GN54" i="3"/>
  <c r="GR54" i="3"/>
  <c r="GT56" i="3"/>
  <c r="GV56" i="3"/>
  <c r="GP56" i="3"/>
  <c r="GL56" i="3"/>
  <c r="GU56" i="3"/>
  <c r="GM56" i="3"/>
  <c r="GN56" i="3"/>
  <c r="GQ56" i="3"/>
  <c r="GR56" i="3"/>
  <c r="GT58" i="3"/>
  <c r="GP58" i="3"/>
  <c r="GL58" i="3"/>
  <c r="GU58" i="3"/>
  <c r="GM58" i="3"/>
  <c r="GV58" i="3"/>
  <c r="GQ58" i="3"/>
  <c r="GN58" i="3"/>
  <c r="GR58" i="3"/>
  <c r="GP60" i="3"/>
  <c r="GL60" i="3"/>
  <c r="GU60" i="3"/>
  <c r="GT60" i="3"/>
  <c r="GV60" i="3"/>
  <c r="GM60" i="3"/>
  <c r="GQ60" i="3"/>
  <c r="GN60" i="3"/>
  <c r="GR60" i="3"/>
  <c r="GT62" i="3"/>
  <c r="GP62" i="3"/>
  <c r="GL62" i="3"/>
  <c r="GU62" i="3"/>
  <c r="GM62" i="3"/>
  <c r="GV62" i="3"/>
  <c r="GQ62" i="3"/>
  <c r="GN62" i="3"/>
  <c r="GR62" i="3"/>
  <c r="GV64" i="3"/>
  <c r="GP64" i="3"/>
  <c r="GL64" i="3"/>
  <c r="GU64" i="3"/>
  <c r="GT64" i="3"/>
  <c r="GM64" i="3"/>
  <c r="GN64" i="3"/>
  <c r="GQ64" i="3"/>
  <c r="GR64" i="3"/>
  <c r="GP66" i="3"/>
  <c r="GL66" i="3"/>
  <c r="GT66" i="3"/>
  <c r="GU66" i="3"/>
  <c r="GM66" i="3"/>
  <c r="GV66" i="3"/>
  <c r="GQ66" i="3"/>
  <c r="GN66" i="3"/>
  <c r="GR66" i="3"/>
  <c r="GU68" i="3"/>
  <c r="GT68" i="3"/>
  <c r="GP68" i="3"/>
  <c r="GL68" i="3"/>
  <c r="GM68" i="3"/>
  <c r="GV68" i="3"/>
  <c r="GQ68" i="3"/>
  <c r="GN68" i="3"/>
  <c r="GR68" i="3"/>
  <c r="GP70" i="3"/>
  <c r="GL70" i="3"/>
  <c r="GU70" i="3"/>
  <c r="GM70" i="3"/>
  <c r="GT70" i="3"/>
  <c r="GV70" i="3"/>
  <c r="GQ70" i="3"/>
  <c r="GN70" i="3"/>
  <c r="GR70" i="3"/>
  <c r="GT72" i="3"/>
  <c r="GP72" i="3"/>
  <c r="GL72" i="3"/>
  <c r="GV72" i="3"/>
  <c r="GU72" i="3"/>
  <c r="GM72" i="3"/>
  <c r="GQ72" i="3"/>
  <c r="GN72" i="3"/>
  <c r="GR72" i="3"/>
  <c r="GT74" i="3"/>
  <c r="GP74" i="3"/>
  <c r="GL74" i="3"/>
  <c r="GM74" i="3"/>
  <c r="GU74" i="3"/>
  <c r="GV74" i="3"/>
  <c r="GN74" i="3"/>
  <c r="GQ74" i="3"/>
  <c r="GR74" i="3"/>
  <c r="GT76" i="3"/>
  <c r="GP76" i="3"/>
  <c r="GL76" i="3"/>
  <c r="GU76" i="3"/>
  <c r="GM76" i="3"/>
  <c r="GV76" i="3"/>
  <c r="GQ76" i="3"/>
  <c r="GN76" i="3"/>
  <c r="GR76" i="3"/>
  <c r="GT91" i="3"/>
  <c r="GP91" i="3"/>
  <c r="GL91" i="3"/>
  <c r="GM91" i="3"/>
  <c r="GU91" i="3"/>
  <c r="GV91" i="3"/>
  <c r="GN91" i="3"/>
  <c r="GQ91" i="3"/>
  <c r="GR91" i="3"/>
  <c r="GP93" i="3"/>
  <c r="GL93" i="3"/>
  <c r="GU93" i="3"/>
  <c r="GT93" i="3"/>
  <c r="GM93" i="3"/>
  <c r="GV93" i="3"/>
  <c r="GQ93" i="3"/>
  <c r="GN93" i="3"/>
  <c r="GR93" i="3"/>
  <c r="GP95" i="3"/>
  <c r="GL95" i="3"/>
  <c r="GV95" i="3"/>
  <c r="GT95" i="3"/>
  <c r="GM95" i="3"/>
  <c r="GU95" i="3"/>
  <c r="GQ95" i="3"/>
  <c r="GN95" i="3"/>
  <c r="GR95" i="3"/>
  <c r="GT97" i="3"/>
  <c r="GU97" i="3"/>
  <c r="GP97" i="3"/>
  <c r="GL97" i="3"/>
  <c r="GM97" i="3"/>
  <c r="GV97" i="3"/>
  <c r="GN97" i="3"/>
  <c r="GQ97" i="3"/>
  <c r="GR97" i="3"/>
  <c r="GP99" i="3"/>
  <c r="GL99" i="3"/>
  <c r="GU99" i="3"/>
  <c r="GM99" i="3"/>
  <c r="GV99" i="3"/>
  <c r="GT99" i="3"/>
  <c r="GQ99" i="3"/>
  <c r="GN99" i="3"/>
  <c r="GR99" i="3"/>
  <c r="GT101" i="3"/>
  <c r="GP101" i="3"/>
  <c r="GL101" i="3"/>
  <c r="GU101" i="3"/>
  <c r="GM101" i="3"/>
  <c r="GV101" i="3"/>
  <c r="GN101" i="3"/>
  <c r="GQ101" i="3"/>
  <c r="GR101" i="3"/>
  <c r="GP103" i="3"/>
  <c r="GL103" i="3"/>
  <c r="GV103" i="3"/>
  <c r="GT103" i="3"/>
  <c r="GM103" i="3"/>
  <c r="GU103" i="3"/>
  <c r="GQ103" i="3"/>
  <c r="GN103" i="3"/>
  <c r="GR103" i="3"/>
  <c r="GP105" i="3"/>
  <c r="GL105" i="3"/>
  <c r="GU105" i="3"/>
  <c r="GM105" i="3"/>
  <c r="GT105" i="3"/>
  <c r="GV105" i="3"/>
  <c r="GQ105" i="3"/>
  <c r="GN105" i="3"/>
  <c r="GR105" i="3"/>
  <c r="GP107" i="3"/>
  <c r="GL107" i="3"/>
  <c r="GU107" i="3"/>
  <c r="GM107" i="3"/>
  <c r="GT107" i="3"/>
  <c r="GV107" i="3"/>
  <c r="GQ107" i="3"/>
  <c r="GN107" i="3"/>
  <c r="GR107" i="3"/>
  <c r="GT109" i="3"/>
  <c r="GP109" i="3"/>
  <c r="GL109" i="3"/>
  <c r="GU109" i="3"/>
  <c r="GV109" i="3"/>
  <c r="GM109" i="3"/>
  <c r="GQ109" i="3"/>
  <c r="GN109" i="3"/>
  <c r="GR109" i="3"/>
  <c r="GT111" i="3"/>
  <c r="GP111" i="3"/>
  <c r="GL111" i="3"/>
  <c r="GV111" i="3"/>
  <c r="GM111" i="3"/>
  <c r="GU111" i="3"/>
  <c r="GN111" i="3"/>
  <c r="GQ111" i="3"/>
  <c r="GR111" i="3"/>
  <c r="GT113" i="3"/>
  <c r="GP113" i="3"/>
  <c r="GL113" i="3"/>
  <c r="GU113" i="3"/>
  <c r="GM113" i="3"/>
  <c r="GV113" i="3"/>
  <c r="GQ113" i="3"/>
  <c r="GN113" i="3"/>
  <c r="GR113" i="3"/>
  <c r="GP115" i="3"/>
  <c r="GL115" i="3"/>
  <c r="GU115" i="3"/>
  <c r="GM115" i="3"/>
  <c r="GV115" i="3"/>
  <c r="GT115" i="3"/>
  <c r="GN115" i="3"/>
  <c r="GQ115" i="3"/>
  <c r="GR115" i="3"/>
  <c r="GP117" i="3"/>
  <c r="GL117" i="3"/>
  <c r="GT117" i="3"/>
  <c r="GU117" i="3"/>
  <c r="GM117" i="3"/>
  <c r="GV117" i="3"/>
  <c r="GN117" i="3"/>
  <c r="GQ117" i="3"/>
  <c r="GR117" i="3"/>
  <c r="GP119" i="3"/>
  <c r="GL119" i="3"/>
  <c r="GV119" i="3"/>
  <c r="GT119" i="3"/>
  <c r="GM119" i="3"/>
  <c r="GU119" i="3"/>
  <c r="GQ119" i="3"/>
  <c r="GN119" i="3"/>
  <c r="GR119" i="3"/>
  <c r="GT133" i="3"/>
  <c r="GP133" i="3"/>
  <c r="GL133" i="3"/>
  <c r="GV133" i="3"/>
  <c r="GM133" i="3"/>
  <c r="GU133" i="3"/>
  <c r="GQ133" i="3"/>
  <c r="GN133" i="3"/>
  <c r="GR133" i="3"/>
  <c r="GT135" i="3"/>
  <c r="GP135" i="3"/>
  <c r="GL135" i="3"/>
  <c r="GM135" i="3"/>
  <c r="GU135" i="3"/>
  <c r="GV135" i="3"/>
  <c r="GQ135" i="3"/>
  <c r="GN135" i="3"/>
  <c r="GR135" i="3"/>
  <c r="GU137" i="3"/>
  <c r="GP137" i="3"/>
  <c r="GL137" i="3"/>
  <c r="GT137" i="3"/>
  <c r="GM137" i="3"/>
  <c r="GV137" i="3"/>
  <c r="GQ137" i="3"/>
  <c r="GN137" i="3"/>
  <c r="GR137" i="3"/>
  <c r="GT139" i="3"/>
  <c r="GP139" i="3"/>
  <c r="GL139" i="3"/>
  <c r="GM139" i="3"/>
  <c r="GU139" i="3"/>
  <c r="GV139" i="3"/>
  <c r="GQ139" i="3"/>
  <c r="GN139" i="3"/>
  <c r="GR139" i="3"/>
  <c r="GP141" i="3"/>
  <c r="GL141" i="3"/>
  <c r="GV141" i="3"/>
  <c r="GT141" i="3"/>
  <c r="GM141" i="3"/>
  <c r="GU141" i="3"/>
  <c r="GN141" i="3"/>
  <c r="GQ141" i="3"/>
  <c r="GR141" i="3"/>
  <c r="GP143" i="3"/>
  <c r="GL143" i="3"/>
  <c r="GU143" i="3"/>
  <c r="GQ143" i="3"/>
  <c r="GM143" i="3"/>
  <c r="GT143" i="3"/>
  <c r="GV143" i="3"/>
  <c r="GN143" i="3"/>
  <c r="GR143" i="3"/>
  <c r="GT145" i="3"/>
  <c r="GL145" i="3"/>
  <c r="GU145" i="3"/>
  <c r="GM145" i="3"/>
  <c r="GP145" i="3"/>
  <c r="GV145" i="3"/>
  <c r="GQ145" i="3"/>
  <c r="GN145" i="3"/>
  <c r="GR145" i="3"/>
  <c r="GP147" i="3"/>
  <c r="GL147" i="3"/>
  <c r="GU147" i="3"/>
  <c r="GM147" i="3"/>
  <c r="GV147" i="3"/>
  <c r="GT147" i="3"/>
  <c r="GQ147" i="3"/>
  <c r="GN147" i="3"/>
  <c r="GR147" i="3"/>
  <c r="GL149" i="3"/>
  <c r="GV149" i="3"/>
  <c r="GT149" i="3"/>
  <c r="GP149" i="3"/>
  <c r="GM149" i="3"/>
  <c r="GU149" i="3"/>
  <c r="GQ149" i="3"/>
  <c r="GN149" i="3"/>
  <c r="GR149" i="3"/>
  <c r="GP151" i="3"/>
  <c r="GL151" i="3"/>
  <c r="GU151" i="3"/>
  <c r="GT151" i="3"/>
  <c r="GM151" i="3"/>
  <c r="GV151" i="3"/>
  <c r="GQ151" i="3"/>
  <c r="GN151" i="3"/>
  <c r="GR151" i="3"/>
  <c r="GU153" i="3"/>
  <c r="GT153" i="3"/>
  <c r="GL153" i="3"/>
  <c r="GM153" i="3"/>
  <c r="GV153" i="3"/>
  <c r="GP153" i="3"/>
  <c r="GN153" i="3"/>
  <c r="GQ153" i="3"/>
  <c r="GR153" i="3"/>
  <c r="GT155" i="3"/>
  <c r="GP155" i="3"/>
  <c r="GL155" i="3"/>
  <c r="GM155" i="3"/>
  <c r="GU155" i="3"/>
  <c r="GV155" i="3"/>
  <c r="GQ155" i="3"/>
  <c r="GN155" i="3"/>
  <c r="GR155" i="3"/>
  <c r="GL157" i="3"/>
  <c r="GT157" i="3"/>
  <c r="GP157" i="3"/>
  <c r="GM157" i="3"/>
  <c r="GV157" i="3"/>
  <c r="GU157" i="3"/>
  <c r="GQ157" i="3"/>
  <c r="GN157" i="3"/>
  <c r="GR157" i="3"/>
  <c r="GT159" i="3"/>
  <c r="GP159" i="3"/>
  <c r="GL159" i="3"/>
  <c r="GU159" i="3"/>
  <c r="GM159" i="3"/>
  <c r="GV159" i="3"/>
  <c r="GQ159" i="3"/>
  <c r="GN159" i="3"/>
  <c r="GR159" i="3"/>
  <c r="GT161" i="3"/>
  <c r="GP161" i="3"/>
  <c r="GL161" i="3"/>
  <c r="GU161" i="3"/>
  <c r="GM161" i="3"/>
  <c r="GQ161" i="3"/>
  <c r="GV161" i="3"/>
  <c r="GN161" i="3"/>
  <c r="GR161" i="3"/>
  <c r="GT175" i="3"/>
  <c r="GP175" i="3"/>
  <c r="GL175" i="3"/>
  <c r="GU175" i="3"/>
  <c r="GM175" i="3"/>
  <c r="GV175" i="3"/>
  <c r="GN175" i="3"/>
  <c r="GQ175" i="3"/>
  <c r="GR175" i="3"/>
  <c r="GT177" i="3"/>
  <c r="GL177" i="3"/>
  <c r="GU177" i="3"/>
  <c r="GQ177" i="3"/>
  <c r="GM177" i="3"/>
  <c r="GP177" i="3"/>
  <c r="GV177" i="3"/>
  <c r="GN177" i="3"/>
  <c r="GR177" i="3"/>
  <c r="GP179" i="3"/>
  <c r="GL179" i="3"/>
  <c r="GV179" i="3"/>
  <c r="GM179" i="3"/>
  <c r="GT179" i="3"/>
  <c r="GU179" i="3"/>
  <c r="GN179" i="3"/>
  <c r="GQ179" i="3"/>
  <c r="GR179" i="3"/>
  <c r="GU181" i="3"/>
  <c r="GL181" i="3"/>
  <c r="GP181" i="3"/>
  <c r="GT181" i="3"/>
  <c r="GQ181" i="3"/>
  <c r="GM181" i="3"/>
  <c r="GN181" i="3"/>
  <c r="GV181" i="3"/>
  <c r="GR181" i="3"/>
  <c r="GT183" i="3"/>
  <c r="GP183" i="3"/>
  <c r="GL183" i="3"/>
  <c r="GM183" i="3"/>
  <c r="GU183" i="3"/>
  <c r="GV183" i="3"/>
  <c r="GQ183" i="3"/>
  <c r="GN183" i="3"/>
  <c r="GR183" i="3"/>
  <c r="GL185" i="3"/>
  <c r="GU185" i="3"/>
  <c r="GT185" i="3"/>
  <c r="GM185" i="3"/>
  <c r="GV185" i="3"/>
  <c r="GP185" i="3"/>
  <c r="GQ185" i="3"/>
  <c r="GN185" i="3"/>
  <c r="GR185" i="3"/>
  <c r="GL187" i="3"/>
  <c r="GP187" i="3"/>
  <c r="GT187" i="3"/>
  <c r="GV187" i="3"/>
  <c r="GM187" i="3"/>
  <c r="GU187" i="3"/>
  <c r="GN187" i="3"/>
  <c r="GQ187" i="3"/>
  <c r="GR187" i="3"/>
  <c r="GT189" i="3"/>
  <c r="GL189" i="3"/>
  <c r="GU189" i="3"/>
  <c r="GP189" i="3"/>
  <c r="GM189" i="3"/>
  <c r="GV189" i="3"/>
  <c r="GQ189" i="3"/>
  <c r="GN189" i="3"/>
  <c r="GR189" i="3"/>
  <c r="GL191" i="3"/>
  <c r="GT191" i="3"/>
  <c r="GM191" i="3"/>
  <c r="GP191" i="3"/>
  <c r="GV191" i="3"/>
  <c r="GU191" i="3"/>
  <c r="GQ191" i="3"/>
  <c r="GN191" i="3"/>
  <c r="GR191" i="3"/>
  <c r="GT193" i="3"/>
  <c r="GP193" i="3"/>
  <c r="GL193" i="3"/>
  <c r="GU193" i="3"/>
  <c r="GM193" i="3"/>
  <c r="GQ193" i="3"/>
  <c r="GV193" i="3"/>
  <c r="GN193" i="3"/>
  <c r="GR193" i="3"/>
  <c r="GV195" i="3"/>
  <c r="GP195" i="3"/>
  <c r="GL195" i="3"/>
  <c r="GT195" i="3"/>
  <c r="GM195" i="3"/>
  <c r="GU195" i="3"/>
  <c r="GQ195" i="3"/>
  <c r="GN195" i="3"/>
  <c r="GR195" i="3"/>
  <c r="GT197" i="3"/>
  <c r="GP197" i="3"/>
  <c r="GL197" i="3"/>
  <c r="GU197" i="3"/>
  <c r="GQ197" i="3"/>
  <c r="GM197" i="3"/>
  <c r="GV197" i="3"/>
  <c r="GN197" i="3"/>
  <c r="GR197" i="3"/>
  <c r="GP199" i="3"/>
  <c r="GL199" i="3"/>
  <c r="GU199" i="3"/>
  <c r="GM199" i="3"/>
  <c r="GT199" i="3"/>
  <c r="GV199" i="3"/>
  <c r="GQ199" i="3"/>
  <c r="GN199" i="3"/>
  <c r="GR199" i="3"/>
  <c r="GL201" i="3"/>
  <c r="GU201" i="3"/>
  <c r="GM201" i="3"/>
  <c r="GT201" i="3"/>
  <c r="GP201" i="3"/>
  <c r="GV201" i="3"/>
  <c r="GQ201" i="3"/>
  <c r="GN201" i="3"/>
  <c r="GR201" i="3"/>
  <c r="GP203" i="3"/>
  <c r="GT203" i="3"/>
  <c r="GL203" i="3"/>
  <c r="GV203" i="3"/>
  <c r="GM203" i="3"/>
  <c r="GU203" i="3"/>
  <c r="GQ203" i="3"/>
  <c r="GN203" i="3"/>
  <c r="GR203" i="3"/>
  <c r="GV217" i="3"/>
  <c r="GT217" i="3"/>
  <c r="GL217" i="3"/>
  <c r="GQ217" i="3"/>
  <c r="GP217" i="3"/>
  <c r="GM217" i="3"/>
  <c r="GU217" i="3"/>
  <c r="GN217" i="3"/>
  <c r="GR217" i="3"/>
  <c r="GP219" i="3"/>
  <c r="GL219" i="3"/>
  <c r="GT219" i="3"/>
  <c r="GM219" i="3"/>
  <c r="GU219" i="3"/>
  <c r="GV219" i="3"/>
  <c r="GN219" i="3"/>
  <c r="GQ219" i="3"/>
  <c r="GR219" i="3"/>
  <c r="GP221" i="3"/>
  <c r="GL221" i="3"/>
  <c r="GU221" i="3"/>
  <c r="GT221" i="3"/>
  <c r="GM221" i="3"/>
  <c r="GQ221" i="3"/>
  <c r="GV221" i="3"/>
  <c r="GN221" i="3"/>
  <c r="GR221" i="3"/>
  <c r="GP223" i="3"/>
  <c r="GL223" i="3"/>
  <c r="GT223" i="3"/>
  <c r="GU223" i="3"/>
  <c r="GM223" i="3"/>
  <c r="GV223" i="3"/>
  <c r="GN223" i="3"/>
  <c r="GQ223" i="3"/>
  <c r="GR223" i="3"/>
  <c r="GL225" i="3"/>
  <c r="GV225" i="3"/>
  <c r="GT225" i="3"/>
  <c r="GM225" i="3"/>
  <c r="GP225" i="3"/>
  <c r="GU225" i="3"/>
  <c r="GQ225" i="3"/>
  <c r="GN225" i="3"/>
  <c r="GR225" i="3"/>
  <c r="GT227" i="3"/>
  <c r="GP227" i="3"/>
  <c r="GU227" i="3"/>
  <c r="GL227" i="3"/>
  <c r="GM227" i="3"/>
  <c r="GV227" i="3"/>
  <c r="GQ227" i="3"/>
  <c r="GN227" i="3"/>
  <c r="GR227" i="3"/>
  <c r="GL229" i="3"/>
  <c r="GU229" i="3"/>
  <c r="GM229" i="3"/>
  <c r="GP229" i="3"/>
  <c r="GV229" i="3"/>
  <c r="GT229" i="3"/>
  <c r="GQ229" i="3"/>
  <c r="GN229" i="3"/>
  <c r="GR229" i="3"/>
  <c r="GU231" i="3"/>
  <c r="GP231" i="3"/>
  <c r="GL231" i="3"/>
  <c r="GT231" i="3"/>
  <c r="GM231" i="3"/>
  <c r="GQ231" i="3"/>
  <c r="GV231" i="3"/>
  <c r="GN231" i="3"/>
  <c r="GR231" i="3"/>
  <c r="GP233" i="3"/>
  <c r="GT233" i="3"/>
  <c r="GL233" i="3"/>
  <c r="GV233" i="3"/>
  <c r="GM233" i="3"/>
  <c r="GQ233" i="3"/>
  <c r="GU233" i="3"/>
  <c r="GN233" i="3"/>
  <c r="GR233" i="3"/>
  <c r="GP235" i="3"/>
  <c r="GL235" i="3"/>
  <c r="GU235" i="3"/>
  <c r="GT235" i="3"/>
  <c r="GM235" i="3"/>
  <c r="GV235" i="3"/>
  <c r="GQ235" i="3"/>
  <c r="GN235" i="3"/>
  <c r="GR235" i="3"/>
  <c r="GL237" i="3"/>
  <c r="GU237" i="3"/>
  <c r="GP237" i="3"/>
  <c r="GM237" i="3"/>
  <c r="GT237" i="3"/>
  <c r="GQ237" i="3"/>
  <c r="GV237" i="3"/>
  <c r="GN237" i="3"/>
  <c r="GR237" i="3"/>
  <c r="GP239" i="3"/>
  <c r="GT239" i="3"/>
  <c r="GL239" i="3"/>
  <c r="GU239" i="3"/>
  <c r="GM239" i="3"/>
  <c r="GV239" i="3"/>
  <c r="GQ239" i="3"/>
  <c r="GN239" i="3"/>
  <c r="GR239" i="3"/>
  <c r="GL241" i="3"/>
  <c r="GT241" i="3"/>
  <c r="GV241" i="3"/>
  <c r="GM241" i="3"/>
  <c r="GP241" i="3"/>
  <c r="GU241" i="3"/>
  <c r="GQ241" i="3"/>
  <c r="GN241" i="3"/>
  <c r="GR241" i="3"/>
  <c r="GU243" i="3"/>
  <c r="GL243" i="3"/>
  <c r="GP243" i="3"/>
  <c r="GM243" i="3"/>
  <c r="GT243" i="3"/>
  <c r="GV243" i="3"/>
  <c r="GQ243" i="3"/>
  <c r="GN243" i="3"/>
  <c r="GR243" i="3"/>
  <c r="GP245" i="3"/>
  <c r="GL245" i="3"/>
  <c r="GT245" i="3"/>
  <c r="GU245" i="3"/>
  <c r="GM245" i="3"/>
  <c r="GV245" i="3"/>
  <c r="GN245" i="3"/>
  <c r="GQ245" i="3"/>
  <c r="GR245" i="3"/>
  <c r="GT19" i="3"/>
  <c r="GP19" i="3"/>
  <c r="GL19" i="3"/>
  <c r="GV19" i="3"/>
  <c r="GM19" i="3"/>
  <c r="GU19" i="3"/>
  <c r="GQ19" i="3"/>
  <c r="GN19" i="3"/>
  <c r="GR19" i="3"/>
  <c r="GT21" i="3"/>
  <c r="GP21" i="3"/>
  <c r="GL21" i="3"/>
  <c r="GM21" i="3"/>
  <c r="GU21" i="3"/>
  <c r="GV21" i="3"/>
  <c r="GQ21" i="3"/>
  <c r="GN21" i="3"/>
  <c r="GR21" i="3"/>
  <c r="GT23" i="3"/>
  <c r="GP23" i="3"/>
  <c r="GL23" i="3"/>
  <c r="GU23" i="3"/>
  <c r="GM23" i="3"/>
  <c r="GV23" i="3"/>
  <c r="GQ23" i="3"/>
  <c r="GN23" i="3"/>
  <c r="GR23" i="3"/>
  <c r="GT25" i="3"/>
  <c r="GP25" i="3"/>
  <c r="GL25" i="3"/>
  <c r="GM25" i="3"/>
  <c r="GU25" i="3"/>
  <c r="GV25" i="3"/>
  <c r="GQ25" i="3"/>
  <c r="GN25" i="3"/>
  <c r="GR25" i="3"/>
  <c r="GT26" i="3"/>
  <c r="GP26" i="3"/>
  <c r="GL26" i="3"/>
  <c r="GU26" i="3"/>
  <c r="GV26" i="3"/>
  <c r="GM26" i="3"/>
  <c r="GQ26" i="3"/>
  <c r="GN26" i="3"/>
  <c r="GR26" i="3"/>
  <c r="GT28" i="3"/>
  <c r="GU28" i="3"/>
  <c r="GP28" i="3"/>
  <c r="GL28" i="3"/>
  <c r="GM28" i="3"/>
  <c r="GV28" i="3"/>
  <c r="GQ28" i="3"/>
  <c r="GN28" i="3"/>
  <c r="GR28" i="3"/>
  <c r="GT30" i="3"/>
  <c r="GP30" i="3"/>
  <c r="GL30" i="3"/>
  <c r="GU30" i="3"/>
  <c r="GM30" i="3"/>
  <c r="GV30" i="3"/>
  <c r="GQ30" i="3"/>
  <c r="GN30" i="3"/>
  <c r="GR30" i="3"/>
  <c r="GU32" i="3"/>
  <c r="GT32" i="3"/>
  <c r="GP32" i="3"/>
  <c r="GL32" i="3"/>
  <c r="GM32" i="3"/>
  <c r="GV32" i="3"/>
  <c r="GN32" i="3"/>
  <c r="GQ32" i="3"/>
  <c r="GR32" i="3"/>
  <c r="GT34" i="3"/>
  <c r="GP34" i="3"/>
  <c r="GL34" i="3"/>
  <c r="GU34" i="3"/>
  <c r="GV34" i="3"/>
  <c r="GM34" i="3"/>
  <c r="GQ34" i="3"/>
  <c r="GN34" i="3"/>
  <c r="GR34" i="3"/>
  <c r="GT49" i="3"/>
  <c r="GP49" i="3"/>
  <c r="GL49" i="3"/>
  <c r="GV49" i="3"/>
  <c r="GM49" i="3"/>
  <c r="GU49" i="3"/>
  <c r="GQ49" i="3"/>
  <c r="GN49" i="3"/>
  <c r="GR49" i="3"/>
  <c r="GT51" i="3"/>
  <c r="GP51" i="3"/>
  <c r="GL51" i="3"/>
  <c r="GM51" i="3"/>
  <c r="GU51" i="3"/>
  <c r="GV51" i="3"/>
  <c r="GN51" i="3"/>
  <c r="GQ51" i="3"/>
  <c r="GR51" i="3"/>
  <c r="GU53" i="3"/>
  <c r="GT53" i="3"/>
  <c r="GP53" i="3"/>
  <c r="GL53" i="3"/>
  <c r="GM53" i="3"/>
  <c r="GV53" i="3"/>
  <c r="GN53" i="3"/>
  <c r="GQ53" i="3"/>
  <c r="GR53" i="3"/>
  <c r="GT55" i="3"/>
  <c r="GP55" i="3"/>
  <c r="GL55" i="3"/>
  <c r="GU55" i="3"/>
  <c r="GM55" i="3"/>
  <c r="GV55" i="3"/>
  <c r="GQ55" i="3"/>
  <c r="GN55" i="3"/>
  <c r="GR55" i="3"/>
  <c r="GT57" i="3"/>
  <c r="GP57" i="3"/>
  <c r="GL57" i="3"/>
  <c r="GV57" i="3"/>
  <c r="GM57" i="3"/>
  <c r="GU57" i="3"/>
  <c r="GN57" i="3"/>
  <c r="GQ57" i="3"/>
  <c r="GR57" i="3"/>
  <c r="GT59" i="3"/>
  <c r="GP59" i="3"/>
  <c r="GL59" i="3"/>
  <c r="GU59" i="3"/>
  <c r="GM59" i="3"/>
  <c r="GV59" i="3"/>
  <c r="GQ59" i="3"/>
  <c r="GN59" i="3"/>
  <c r="GR59" i="3"/>
  <c r="GT61" i="3"/>
  <c r="GP61" i="3"/>
  <c r="GL61" i="3"/>
  <c r="GU61" i="3"/>
  <c r="GM61" i="3"/>
  <c r="GV61" i="3"/>
  <c r="GQ61" i="3"/>
  <c r="GN61" i="3"/>
  <c r="GR61" i="3"/>
  <c r="GT63" i="3"/>
  <c r="GP63" i="3"/>
  <c r="GL63" i="3"/>
  <c r="GU63" i="3"/>
  <c r="GM63" i="3"/>
  <c r="GV63" i="3"/>
  <c r="GQ63" i="3"/>
  <c r="GN63" i="3"/>
  <c r="GR63" i="3"/>
  <c r="GT65" i="3"/>
  <c r="GP65" i="3"/>
  <c r="GL65" i="3"/>
  <c r="GV65" i="3"/>
  <c r="GM65" i="3"/>
  <c r="GU65" i="3"/>
  <c r="GQ65" i="3"/>
  <c r="GN65" i="3"/>
  <c r="GR65" i="3"/>
  <c r="GT67" i="3"/>
  <c r="GP67" i="3"/>
  <c r="GL67" i="3"/>
  <c r="GM67" i="3"/>
  <c r="GU67" i="3"/>
  <c r="GV67" i="3"/>
  <c r="GN67" i="3"/>
  <c r="GQ67" i="3"/>
  <c r="GR67" i="3"/>
  <c r="GT69" i="3"/>
  <c r="GP69" i="3"/>
  <c r="GL69" i="3"/>
  <c r="GU69" i="3"/>
  <c r="GM69" i="3"/>
  <c r="GV69" i="3"/>
  <c r="GN69" i="3"/>
  <c r="GQ69" i="3"/>
  <c r="GR69" i="3"/>
  <c r="GT71" i="3"/>
  <c r="GP71" i="3"/>
  <c r="GL71" i="3"/>
  <c r="GU71" i="3"/>
  <c r="GM71" i="3"/>
  <c r="GV71" i="3"/>
  <c r="GN71" i="3"/>
  <c r="GQ71" i="3"/>
  <c r="GR71" i="3"/>
  <c r="GP73" i="3"/>
  <c r="GL73" i="3"/>
  <c r="GV73" i="3"/>
  <c r="GM73" i="3"/>
  <c r="GT73" i="3"/>
  <c r="GU73" i="3"/>
  <c r="GQ73" i="3"/>
  <c r="GN73" i="3"/>
  <c r="GR73" i="3"/>
  <c r="GT75" i="3"/>
  <c r="GP75" i="3"/>
  <c r="GL75" i="3"/>
  <c r="GU75" i="3"/>
  <c r="GM75" i="3"/>
  <c r="GV75" i="3"/>
  <c r="GN75" i="3"/>
  <c r="GQ75" i="3"/>
  <c r="GR75" i="3"/>
  <c r="GU77" i="3"/>
  <c r="GP77" i="3"/>
  <c r="GL77" i="3"/>
  <c r="GM77" i="3"/>
  <c r="GT77" i="3"/>
  <c r="GV77" i="3"/>
  <c r="GQ77" i="3"/>
  <c r="GN77" i="3"/>
  <c r="GR77" i="3"/>
  <c r="GP90" i="3"/>
  <c r="GL90" i="3"/>
  <c r="GT90" i="3"/>
  <c r="GU90" i="3"/>
  <c r="GM90" i="3"/>
  <c r="GV90" i="3"/>
  <c r="GN90" i="3"/>
  <c r="GQ90" i="3"/>
  <c r="GR90" i="3"/>
  <c r="GU92" i="3"/>
  <c r="GP92" i="3"/>
  <c r="GL92" i="3"/>
  <c r="GM92" i="3"/>
  <c r="GT92" i="3"/>
  <c r="GV92" i="3"/>
  <c r="GQ92" i="3"/>
  <c r="GN92" i="3"/>
  <c r="GR92" i="3"/>
  <c r="GT94" i="3"/>
  <c r="GP94" i="3"/>
  <c r="GL94" i="3"/>
  <c r="GU94" i="3"/>
  <c r="GV94" i="3"/>
  <c r="GM94" i="3"/>
  <c r="GQ94" i="3"/>
  <c r="GN94" i="3"/>
  <c r="GR94" i="3"/>
  <c r="GP96" i="3"/>
  <c r="GL96" i="3"/>
  <c r="GU96" i="3"/>
  <c r="GM96" i="3"/>
  <c r="GT96" i="3"/>
  <c r="GV96" i="3"/>
  <c r="GQ96" i="3"/>
  <c r="GN96" i="3"/>
  <c r="GR96" i="3"/>
  <c r="GP98" i="3"/>
  <c r="GL98" i="3"/>
  <c r="GT98" i="3"/>
  <c r="GU98" i="3"/>
  <c r="GM98" i="3"/>
  <c r="GV98" i="3"/>
  <c r="GQ98" i="3"/>
  <c r="GN98" i="3"/>
  <c r="GR98" i="3"/>
  <c r="GT100" i="3"/>
  <c r="GP100" i="3"/>
  <c r="GL100" i="3"/>
  <c r="GU100" i="3"/>
  <c r="GM100" i="3"/>
  <c r="GV100" i="3"/>
  <c r="GQ100" i="3"/>
  <c r="GN100" i="3"/>
  <c r="GR100" i="3"/>
  <c r="GT102" i="3"/>
  <c r="GP102" i="3"/>
  <c r="GL102" i="3"/>
  <c r="GU102" i="3"/>
  <c r="GM102" i="3"/>
  <c r="GV102" i="3"/>
  <c r="GQ102" i="3"/>
  <c r="GN102" i="3"/>
  <c r="GR102" i="3"/>
  <c r="GT104" i="3"/>
  <c r="GP104" i="3"/>
  <c r="GL104" i="3"/>
  <c r="GU104" i="3"/>
  <c r="GM104" i="3"/>
  <c r="GV104" i="3"/>
  <c r="GN104" i="3"/>
  <c r="GQ104" i="3"/>
  <c r="GR104" i="3"/>
  <c r="GT106" i="3"/>
  <c r="GU106" i="3"/>
  <c r="GP106" i="3"/>
  <c r="GL106" i="3"/>
  <c r="GM106" i="3"/>
  <c r="GV106" i="3"/>
  <c r="GN106" i="3"/>
  <c r="GQ106" i="3"/>
  <c r="GR106" i="3"/>
  <c r="GT108" i="3"/>
  <c r="GP108" i="3"/>
  <c r="GL108" i="3"/>
  <c r="GM108" i="3"/>
  <c r="GU108" i="3"/>
  <c r="GV108" i="3"/>
  <c r="GQ108" i="3"/>
  <c r="GN108" i="3"/>
  <c r="GR108" i="3"/>
  <c r="GP110" i="3"/>
  <c r="GL110" i="3"/>
  <c r="GU110" i="3"/>
  <c r="GT110" i="3"/>
  <c r="GM110" i="3"/>
  <c r="GV110" i="3"/>
  <c r="GQ110" i="3"/>
  <c r="GN110" i="3"/>
  <c r="GR110" i="3"/>
  <c r="GT112" i="3"/>
  <c r="GP112" i="3"/>
  <c r="GL112" i="3"/>
  <c r="GU112" i="3"/>
  <c r="GM112" i="3"/>
  <c r="GV112" i="3"/>
  <c r="GQ112" i="3"/>
  <c r="GN112" i="3"/>
  <c r="GR112" i="3"/>
  <c r="GP114" i="3"/>
  <c r="GL114" i="3"/>
  <c r="GT114" i="3"/>
  <c r="GU114" i="3"/>
  <c r="GV114" i="3"/>
  <c r="GM114" i="3"/>
  <c r="GN114" i="3"/>
  <c r="GQ114" i="3"/>
  <c r="GR114" i="3"/>
  <c r="GU116" i="3"/>
  <c r="GT116" i="3"/>
  <c r="GP116" i="3"/>
  <c r="GL116" i="3"/>
  <c r="GM116" i="3"/>
  <c r="GV116" i="3"/>
  <c r="GQ116" i="3"/>
  <c r="GN116" i="3"/>
  <c r="GR116" i="3"/>
  <c r="GT118" i="3"/>
  <c r="GP118" i="3"/>
  <c r="GL118" i="3"/>
  <c r="GV118" i="3"/>
  <c r="GM118" i="3"/>
  <c r="GU118" i="3"/>
  <c r="GN118" i="3"/>
  <c r="GQ118" i="3"/>
  <c r="GR118" i="3"/>
  <c r="GU132" i="3"/>
  <c r="GP132" i="3"/>
  <c r="GL132" i="3"/>
  <c r="GV132" i="3"/>
  <c r="GM132" i="3"/>
  <c r="GT132" i="3"/>
  <c r="GQ132" i="3"/>
  <c r="GN132" i="3"/>
  <c r="GR132" i="3"/>
  <c r="GT134" i="3"/>
  <c r="GP134" i="3"/>
  <c r="GL134" i="3"/>
  <c r="GM134" i="3"/>
  <c r="GU134" i="3"/>
  <c r="GV134" i="3"/>
  <c r="GN134" i="3"/>
  <c r="GQ134" i="3"/>
  <c r="GR134" i="3"/>
  <c r="GU136" i="3"/>
  <c r="GP136" i="3"/>
  <c r="GL136" i="3"/>
  <c r="GT136" i="3"/>
  <c r="GV136" i="3"/>
  <c r="GM136" i="3"/>
  <c r="GQ136" i="3"/>
  <c r="GN136" i="3"/>
  <c r="GR136" i="3"/>
  <c r="GP138" i="3"/>
  <c r="GL138" i="3"/>
  <c r="GU138" i="3"/>
  <c r="GM138" i="3"/>
  <c r="GT138" i="3"/>
  <c r="GV138" i="3"/>
  <c r="GQ138" i="3"/>
  <c r="GN138" i="3"/>
  <c r="GR138" i="3"/>
  <c r="GP140" i="3"/>
  <c r="GL140" i="3"/>
  <c r="GU140" i="3"/>
  <c r="GV140" i="3"/>
  <c r="GM140" i="3"/>
  <c r="GT140" i="3"/>
  <c r="GQ140" i="3"/>
  <c r="GN140" i="3"/>
  <c r="GR140" i="3"/>
  <c r="GP142" i="3"/>
  <c r="GL142" i="3"/>
  <c r="GU142" i="3"/>
  <c r="GM142" i="3"/>
  <c r="GQ142" i="3"/>
  <c r="GT142" i="3"/>
  <c r="GV142" i="3"/>
  <c r="GN142" i="3"/>
  <c r="GR142" i="3"/>
  <c r="GT144" i="3"/>
  <c r="GP144" i="3"/>
  <c r="GL144" i="3"/>
  <c r="GU144" i="3"/>
  <c r="GM144" i="3"/>
  <c r="GV144" i="3"/>
  <c r="GQ144" i="3"/>
  <c r="GN144" i="3"/>
  <c r="GR144" i="3"/>
  <c r="GP146" i="3"/>
  <c r="GL146" i="3"/>
  <c r="GT146" i="3"/>
  <c r="GM146" i="3"/>
  <c r="GU146" i="3"/>
  <c r="GV146" i="3"/>
  <c r="GQ146" i="3"/>
  <c r="GN146" i="3"/>
  <c r="GR146" i="3"/>
  <c r="GU148" i="3"/>
  <c r="GT148" i="3"/>
  <c r="GP148" i="3"/>
  <c r="GL148" i="3"/>
  <c r="GV148" i="3"/>
  <c r="GM148" i="3"/>
  <c r="GQ148" i="3"/>
  <c r="GN148" i="3"/>
  <c r="GR148" i="3"/>
  <c r="GP150" i="3"/>
  <c r="GL150" i="3"/>
  <c r="GM150" i="3"/>
  <c r="GT150" i="3"/>
  <c r="GU150" i="3"/>
  <c r="GV150" i="3"/>
  <c r="GN150" i="3"/>
  <c r="GQ150" i="3"/>
  <c r="GR150" i="3"/>
  <c r="GP152" i="3"/>
  <c r="GL152" i="3"/>
  <c r="GT152" i="3"/>
  <c r="GU152" i="3"/>
  <c r="GM152" i="3"/>
  <c r="GV152" i="3"/>
  <c r="GQ152" i="3"/>
  <c r="GN152" i="3"/>
  <c r="GR152" i="3"/>
  <c r="GP154" i="3"/>
  <c r="GL154" i="3"/>
  <c r="GM154" i="3"/>
  <c r="GT154" i="3"/>
  <c r="GU154" i="3"/>
  <c r="GV154" i="3"/>
  <c r="GQ154" i="3"/>
  <c r="GN154" i="3"/>
  <c r="GR154" i="3"/>
  <c r="GP156" i="3"/>
  <c r="GL156" i="3"/>
  <c r="GT156" i="3"/>
  <c r="GV156" i="3"/>
  <c r="GU156" i="3"/>
  <c r="GM156" i="3"/>
  <c r="GQ156" i="3"/>
  <c r="GN156" i="3"/>
  <c r="GR156" i="3"/>
  <c r="GT158" i="3"/>
  <c r="GP158" i="3"/>
  <c r="GL158" i="3"/>
  <c r="GM158" i="3"/>
  <c r="GU158" i="3"/>
  <c r="GQ158" i="3"/>
  <c r="GV158" i="3"/>
  <c r="GN158" i="3"/>
  <c r="GR158" i="3"/>
  <c r="GP160" i="3"/>
  <c r="GL160" i="3"/>
  <c r="GU160" i="3"/>
  <c r="GM160" i="3"/>
  <c r="GT160" i="3"/>
  <c r="GV160" i="3"/>
  <c r="GQ160" i="3"/>
  <c r="GN160" i="3"/>
  <c r="GR160" i="3"/>
  <c r="GP174" i="3"/>
  <c r="GL174" i="3"/>
  <c r="GT174" i="3"/>
  <c r="GU174" i="3"/>
  <c r="GV174" i="3"/>
  <c r="GM174" i="3"/>
  <c r="GN174" i="3"/>
  <c r="GQ174" i="3"/>
  <c r="GR174" i="3"/>
  <c r="GP176" i="3"/>
  <c r="GL176" i="3"/>
  <c r="GU176" i="3"/>
  <c r="GM176" i="3"/>
  <c r="GT176" i="3"/>
  <c r="GV176" i="3"/>
  <c r="GQ176" i="3"/>
  <c r="GN176" i="3"/>
  <c r="GR176" i="3"/>
  <c r="GT178" i="3"/>
  <c r="GP178" i="3"/>
  <c r="GL178" i="3"/>
  <c r="GU178" i="3"/>
  <c r="GV178" i="3"/>
  <c r="GM178" i="3"/>
  <c r="GQ178" i="3"/>
  <c r="GN178" i="3"/>
  <c r="GR178" i="3"/>
  <c r="GU180" i="3"/>
  <c r="GP180" i="3"/>
  <c r="GL180" i="3"/>
  <c r="GM180" i="3"/>
  <c r="GT180" i="3"/>
  <c r="GQ180" i="3"/>
  <c r="GV180" i="3"/>
  <c r="GN180" i="3"/>
  <c r="GR180" i="3"/>
  <c r="GP182" i="3"/>
  <c r="GL182" i="3"/>
  <c r="GT182" i="3"/>
  <c r="GU182" i="3"/>
  <c r="GM182" i="3"/>
  <c r="GV182" i="3"/>
  <c r="GQ182" i="3"/>
  <c r="GN182" i="3"/>
  <c r="GR182" i="3"/>
  <c r="GP184" i="3"/>
  <c r="GL184" i="3"/>
  <c r="GU184" i="3"/>
  <c r="GM184" i="3"/>
  <c r="GV184" i="3"/>
  <c r="GT184" i="3"/>
  <c r="GQ184" i="3"/>
  <c r="GN184" i="3"/>
  <c r="GR184" i="3"/>
  <c r="GU186" i="3"/>
  <c r="GV186" i="3"/>
  <c r="GP186" i="3"/>
  <c r="GL186" i="3"/>
  <c r="GM186" i="3"/>
  <c r="GT186" i="3"/>
  <c r="GQ186" i="3"/>
  <c r="GN186" i="3"/>
  <c r="GR186" i="3"/>
  <c r="GP188" i="3"/>
  <c r="GL188" i="3"/>
  <c r="GM188" i="3"/>
  <c r="GU188" i="3"/>
  <c r="GT188" i="3"/>
  <c r="GV188" i="3"/>
  <c r="GQ188" i="3"/>
  <c r="GN188" i="3"/>
  <c r="GR188" i="3"/>
  <c r="GU190" i="3"/>
  <c r="GP190" i="3"/>
  <c r="GL190" i="3"/>
  <c r="GT190" i="3"/>
  <c r="GM190" i="3"/>
  <c r="GV190" i="3"/>
  <c r="GN190" i="3"/>
  <c r="GQ190" i="3"/>
  <c r="GR190" i="3"/>
  <c r="GT192" i="3"/>
  <c r="GL192" i="3"/>
  <c r="GP192" i="3"/>
  <c r="GM192" i="3"/>
  <c r="GU192" i="3"/>
  <c r="GV192" i="3"/>
  <c r="GQ192" i="3"/>
  <c r="GN192" i="3"/>
  <c r="GR192" i="3"/>
  <c r="GT194" i="3"/>
  <c r="GP194" i="3"/>
  <c r="GL194" i="3"/>
  <c r="GV194" i="3"/>
  <c r="GU194" i="3"/>
  <c r="GM194" i="3"/>
  <c r="GQ194" i="3"/>
  <c r="GN194" i="3"/>
  <c r="GR194" i="3"/>
  <c r="GL196" i="3"/>
  <c r="GT196" i="3"/>
  <c r="GM196" i="3"/>
  <c r="GV196" i="3"/>
  <c r="GU196" i="3"/>
  <c r="GP196" i="3"/>
  <c r="GQ196" i="3"/>
  <c r="GN196" i="3"/>
  <c r="GR196" i="3"/>
  <c r="GT198" i="3"/>
  <c r="GL198" i="3"/>
  <c r="GP198" i="3"/>
  <c r="GU198" i="3"/>
  <c r="GM198" i="3"/>
  <c r="GV198" i="3"/>
  <c r="GQ198" i="3"/>
  <c r="GN198" i="3"/>
  <c r="GR198" i="3"/>
  <c r="GP200" i="3"/>
  <c r="GL200" i="3"/>
  <c r="GU200" i="3"/>
  <c r="GT200" i="3"/>
  <c r="GM200" i="3"/>
  <c r="GV200" i="3"/>
  <c r="GQ200" i="3"/>
  <c r="GN200" i="3"/>
  <c r="GR200" i="3"/>
  <c r="GT202" i="3"/>
  <c r="GL202" i="3"/>
  <c r="GU202" i="3"/>
  <c r="GV202" i="3"/>
  <c r="GM202" i="3"/>
  <c r="GP202" i="3"/>
  <c r="GQ202" i="3"/>
  <c r="GN202" i="3"/>
  <c r="GR202" i="3"/>
  <c r="GP216" i="3"/>
  <c r="GL216" i="3"/>
  <c r="GT216" i="3"/>
  <c r="GV216" i="3"/>
  <c r="GU216" i="3"/>
  <c r="GM216" i="3"/>
  <c r="GQ216" i="3"/>
  <c r="GN216" i="3"/>
  <c r="GR216" i="3"/>
  <c r="GP218" i="3"/>
  <c r="GT218" i="3"/>
  <c r="GL218" i="3"/>
  <c r="GU218" i="3"/>
  <c r="GM218" i="3"/>
  <c r="GV218" i="3"/>
  <c r="GQ218" i="3"/>
  <c r="GN218" i="3"/>
  <c r="GR218" i="3"/>
  <c r="GL220" i="3"/>
  <c r="GP220" i="3"/>
  <c r="GU220" i="3"/>
  <c r="GM220" i="3"/>
  <c r="GQ220" i="3"/>
  <c r="GV220" i="3"/>
  <c r="GT220" i="3"/>
  <c r="GN220" i="3"/>
  <c r="GR220" i="3"/>
  <c r="GT222" i="3"/>
  <c r="GU222" i="3"/>
  <c r="GP222" i="3"/>
  <c r="GL222" i="3"/>
  <c r="GM222" i="3"/>
  <c r="GV222" i="3"/>
  <c r="GQ222" i="3"/>
  <c r="GN222" i="3"/>
  <c r="GR222" i="3"/>
  <c r="GP224" i="3"/>
  <c r="GL224" i="3"/>
  <c r="GM224" i="3"/>
  <c r="GU224" i="3"/>
  <c r="GT224" i="3"/>
  <c r="GV224" i="3"/>
  <c r="GN224" i="3"/>
  <c r="GQ224" i="3"/>
  <c r="GR224" i="3"/>
  <c r="GL226" i="3"/>
  <c r="GU226" i="3"/>
  <c r="GT226" i="3"/>
  <c r="GM226" i="3"/>
  <c r="GP226" i="3"/>
  <c r="GQ226" i="3"/>
  <c r="GV226" i="3"/>
  <c r="GN226" i="3"/>
  <c r="GR226" i="3"/>
  <c r="GP228" i="3"/>
  <c r="GL228" i="3"/>
  <c r="GU228" i="3"/>
  <c r="GM228" i="3"/>
  <c r="GT228" i="3"/>
  <c r="GV228" i="3"/>
  <c r="GN228" i="3"/>
  <c r="GQ228" i="3"/>
  <c r="GR228" i="3"/>
  <c r="GP230" i="3"/>
  <c r="GL230" i="3"/>
  <c r="GT230" i="3"/>
  <c r="GM230" i="3"/>
  <c r="GU230" i="3"/>
  <c r="GV230" i="3"/>
  <c r="GQ230" i="3"/>
  <c r="GN230" i="3"/>
  <c r="GR230" i="3"/>
  <c r="GL232" i="3"/>
  <c r="GP232" i="3"/>
  <c r="GU232" i="3"/>
  <c r="GM232" i="3"/>
  <c r="GT232" i="3"/>
  <c r="GV232" i="3"/>
  <c r="GQ232" i="3"/>
  <c r="GN232" i="3"/>
  <c r="GR232" i="3"/>
  <c r="GT234" i="3"/>
  <c r="GP234" i="3"/>
  <c r="GL234" i="3"/>
  <c r="GM234" i="3"/>
  <c r="GU234" i="3"/>
  <c r="GV234" i="3"/>
  <c r="GQ234" i="3"/>
  <c r="GN234" i="3"/>
  <c r="GR234" i="3"/>
  <c r="GL236" i="3"/>
  <c r="GU236" i="3"/>
  <c r="GM236" i="3"/>
  <c r="GP236" i="3"/>
  <c r="GT236" i="3"/>
  <c r="GV236" i="3"/>
  <c r="GQ236" i="3"/>
  <c r="GN236" i="3"/>
  <c r="GR236" i="3"/>
  <c r="GP238" i="3"/>
  <c r="GL238" i="3"/>
  <c r="GU238" i="3"/>
  <c r="GM238" i="3"/>
  <c r="GT238" i="3"/>
  <c r="GV238" i="3"/>
  <c r="GQ238" i="3"/>
  <c r="GN238" i="3"/>
  <c r="GR238" i="3"/>
  <c r="GP240" i="3"/>
  <c r="GL240" i="3"/>
  <c r="GU240" i="3"/>
  <c r="GM240" i="3"/>
  <c r="GT240" i="3"/>
  <c r="GV240" i="3"/>
  <c r="GQ240" i="3"/>
  <c r="GN240" i="3"/>
  <c r="GR240" i="3"/>
  <c r="GL242" i="3"/>
  <c r="GU242" i="3"/>
  <c r="GM242" i="3"/>
  <c r="GT242" i="3"/>
  <c r="GP242" i="3"/>
  <c r="GV242" i="3"/>
  <c r="GQ242" i="3"/>
  <c r="GN242" i="3"/>
  <c r="GR242" i="3"/>
  <c r="GP244" i="3"/>
  <c r="GU244" i="3"/>
  <c r="GL244" i="3"/>
  <c r="GQ244" i="3"/>
  <c r="GV244" i="3"/>
  <c r="GM244" i="3"/>
  <c r="GT244" i="3"/>
  <c r="GN244" i="3"/>
  <c r="GR244" i="3"/>
  <c r="GP48" i="3"/>
  <c r="GL48" i="3"/>
  <c r="GT48" i="3"/>
  <c r="GV48" i="3"/>
  <c r="GU48" i="3"/>
  <c r="GM48" i="3"/>
  <c r="GQ48" i="3"/>
  <c r="GN48" i="3"/>
  <c r="GR48" i="3"/>
  <c r="GU8" i="3"/>
  <c r="GL8" i="3"/>
  <c r="GT8" i="3"/>
  <c r="GP8" i="3"/>
  <c r="GM8" i="3"/>
  <c r="GV8" i="3"/>
  <c r="GQ8" i="3"/>
  <c r="GN8" i="3"/>
  <c r="GR8" i="3"/>
  <c r="GT10" i="3"/>
  <c r="GL10" i="3"/>
  <c r="GP10" i="3"/>
  <c r="GV10" i="3"/>
  <c r="GM10" i="3"/>
  <c r="GN10" i="3"/>
  <c r="GU10" i="3"/>
  <c r="GQ10" i="3"/>
  <c r="GR10" i="3"/>
  <c r="GT12" i="3"/>
  <c r="GL12" i="3"/>
  <c r="GP12" i="3"/>
  <c r="GU12" i="3"/>
  <c r="GQ12" i="3"/>
  <c r="GV12" i="3"/>
  <c r="GM12" i="3"/>
  <c r="GN12" i="3"/>
  <c r="GR12" i="3"/>
  <c r="GL14" i="3"/>
  <c r="GT14" i="3"/>
  <c r="GP14" i="3"/>
  <c r="GU14" i="3"/>
  <c r="GM14" i="3"/>
  <c r="GV14" i="3"/>
  <c r="GQ14" i="3"/>
  <c r="GN14" i="3"/>
  <c r="GR14" i="3"/>
  <c r="GU16" i="3"/>
  <c r="GL16" i="3"/>
  <c r="GT16" i="3"/>
  <c r="GP16" i="3"/>
  <c r="GM16" i="3"/>
  <c r="GV16" i="3"/>
  <c r="GQ16" i="3"/>
  <c r="GN16" i="3"/>
  <c r="GR16" i="3"/>
  <c r="GT7" i="3"/>
  <c r="GP7" i="3"/>
  <c r="GL7" i="3"/>
  <c r="GV7" i="3"/>
  <c r="GU7" i="3"/>
  <c r="GM7" i="3"/>
  <c r="GQ7" i="3"/>
  <c r="GN7" i="3"/>
  <c r="GR7" i="3"/>
  <c r="GP9" i="3"/>
  <c r="GT9" i="3"/>
  <c r="GL9" i="3"/>
  <c r="GM9" i="3"/>
  <c r="GV9" i="3"/>
  <c r="GU9" i="3"/>
  <c r="GQ9" i="3"/>
  <c r="GN9" i="3"/>
  <c r="GR9" i="3"/>
  <c r="GP11" i="3"/>
  <c r="GT11" i="3"/>
  <c r="GL11" i="3"/>
  <c r="GQ11" i="3"/>
  <c r="GM11" i="3"/>
  <c r="GV11" i="3"/>
  <c r="GU11" i="3"/>
  <c r="GN11" i="3"/>
  <c r="GR11" i="3"/>
  <c r="GU13" i="3"/>
  <c r="GP13" i="3"/>
  <c r="GT13" i="3"/>
  <c r="GL13" i="3"/>
  <c r="GQ13" i="3"/>
  <c r="GV13" i="3"/>
  <c r="GM13" i="3"/>
  <c r="GN13" i="3"/>
  <c r="GR13" i="3"/>
  <c r="GT15" i="3"/>
  <c r="GP15" i="3"/>
  <c r="GL15" i="3"/>
  <c r="GU15" i="3"/>
  <c r="GQ15" i="3"/>
  <c r="GM15" i="3"/>
  <c r="GV15" i="3"/>
  <c r="GN15" i="3"/>
  <c r="GR15" i="3"/>
  <c r="GP17" i="3"/>
  <c r="GT17" i="3"/>
  <c r="GL17" i="3"/>
  <c r="GM17" i="3"/>
  <c r="GU17" i="3"/>
  <c r="GV17" i="3"/>
  <c r="GQ17" i="3"/>
  <c r="GN17" i="3"/>
  <c r="GR17" i="3"/>
  <c r="GT6" i="3"/>
  <c r="GP6" i="3"/>
  <c r="GL6" i="3"/>
  <c r="GU6" i="3"/>
  <c r="GQ6" i="3"/>
  <c r="GV6" i="3"/>
  <c r="GM6" i="3"/>
  <c r="GN6" i="3"/>
  <c r="GR6" i="3"/>
  <c r="GF99" i="3"/>
  <c r="GJ99" i="3"/>
  <c r="GI99" i="3"/>
  <c r="GH99" i="3"/>
  <c r="FZ99" i="3"/>
  <c r="GA99" i="3"/>
  <c r="GE99" i="3"/>
  <c r="FT99" i="3"/>
  <c r="FP99" i="3"/>
  <c r="GD99" i="3"/>
  <c r="GB99" i="3"/>
  <c r="FX99" i="3"/>
  <c r="FW99" i="3"/>
  <c r="FV99" i="3"/>
  <c r="FR99" i="3"/>
  <c r="FC99" i="3"/>
  <c r="EY99" i="3"/>
  <c r="FS99" i="3"/>
  <c r="FO99" i="3"/>
  <c r="FL99" i="3"/>
  <c r="EV99" i="3"/>
  <c r="ER99" i="3"/>
  <c r="FN99" i="3"/>
  <c r="FB99" i="3"/>
  <c r="FH99" i="3"/>
  <c r="FJ99" i="3"/>
  <c r="EL99" i="3"/>
  <c r="EH99" i="3"/>
  <c r="ED99" i="3"/>
  <c r="DZ99" i="3"/>
  <c r="FD99" i="3"/>
  <c r="EU99" i="3"/>
  <c r="FK99" i="3"/>
  <c r="EX99" i="3"/>
  <c r="EM99" i="3"/>
  <c r="ET99" i="3"/>
  <c r="EJ99" i="3"/>
  <c r="EB99" i="3"/>
  <c r="EI99" i="3"/>
  <c r="EF99" i="3"/>
  <c r="EA99" i="3"/>
  <c r="EE99" i="3"/>
  <c r="FG99" i="3"/>
  <c r="FF99" i="3"/>
  <c r="DW99" i="3"/>
  <c r="DS99" i="3"/>
  <c r="EQ99" i="3"/>
  <c r="DX99" i="3"/>
  <c r="DT99" i="3"/>
  <c r="EZ99" i="3"/>
  <c r="DV99" i="3"/>
  <c r="DR99" i="3"/>
  <c r="EP99" i="3"/>
  <c r="EN99" i="3"/>
  <c r="GJ135" i="3"/>
  <c r="GI135" i="3"/>
  <c r="GH135" i="3"/>
  <c r="GD135" i="3"/>
  <c r="GE135" i="3"/>
  <c r="GF135" i="3"/>
  <c r="GA135" i="3"/>
  <c r="FV135" i="3"/>
  <c r="GB135" i="3"/>
  <c r="FZ135" i="3"/>
  <c r="FH135" i="3"/>
  <c r="FX135" i="3"/>
  <c r="FS135" i="3"/>
  <c r="FW135" i="3"/>
  <c r="FR135" i="3"/>
  <c r="FP135" i="3"/>
  <c r="FO135" i="3"/>
  <c r="FJ135" i="3"/>
  <c r="FB135" i="3"/>
  <c r="ET135" i="3"/>
  <c r="EP135" i="3"/>
  <c r="FN135" i="3"/>
  <c r="FD135" i="3"/>
  <c r="FL135" i="3"/>
  <c r="FK135" i="3"/>
  <c r="EN135" i="3"/>
  <c r="EI135" i="3"/>
  <c r="EZ135" i="3"/>
  <c r="EM135" i="3"/>
  <c r="EY135" i="3"/>
  <c r="ER135" i="3"/>
  <c r="EL135" i="3"/>
  <c r="EX135" i="3"/>
  <c r="EQ135" i="3"/>
  <c r="EB135" i="3"/>
  <c r="EF135" i="3"/>
  <c r="EA135" i="3"/>
  <c r="EE135" i="3"/>
  <c r="ED135" i="3"/>
  <c r="DW135" i="3"/>
  <c r="DS135" i="3"/>
  <c r="FG135" i="3"/>
  <c r="FC135" i="3"/>
  <c r="EV135" i="3"/>
  <c r="EJ135" i="3"/>
  <c r="FF135" i="3"/>
  <c r="EU135" i="3"/>
  <c r="FT135" i="3"/>
  <c r="DR135" i="3"/>
  <c r="DZ135" i="3"/>
  <c r="DX135" i="3"/>
  <c r="DV135" i="3"/>
  <c r="EH135" i="3"/>
  <c r="DT135" i="3"/>
  <c r="GJ159" i="3"/>
  <c r="GI159" i="3"/>
  <c r="GH159" i="3"/>
  <c r="GD159" i="3"/>
  <c r="FZ159" i="3"/>
  <c r="GF159" i="3"/>
  <c r="GA159" i="3"/>
  <c r="FW159" i="3"/>
  <c r="GE159" i="3"/>
  <c r="FX159" i="3"/>
  <c r="FS159" i="3"/>
  <c r="FV159" i="3"/>
  <c r="FR159" i="3"/>
  <c r="FP159" i="3"/>
  <c r="GB159" i="3"/>
  <c r="FO159" i="3"/>
  <c r="FK159" i="3"/>
  <c r="FG159" i="3"/>
  <c r="FH159" i="3"/>
  <c r="FF159" i="3"/>
  <c r="FC159" i="3"/>
  <c r="EX159" i="3"/>
  <c r="ET159" i="3"/>
  <c r="EP159" i="3"/>
  <c r="EL159" i="3"/>
  <c r="FT159" i="3"/>
  <c r="FN159" i="3"/>
  <c r="EU159" i="3"/>
  <c r="FD159" i="3"/>
  <c r="FB159" i="3"/>
  <c r="EJ159" i="3"/>
  <c r="FL159" i="3"/>
  <c r="EI159" i="3"/>
  <c r="FJ159" i="3"/>
  <c r="ER159" i="3"/>
  <c r="EN159" i="3"/>
  <c r="EH159" i="3"/>
  <c r="EQ159" i="3"/>
  <c r="EM159" i="3"/>
  <c r="EV159" i="3"/>
  <c r="EB159" i="3"/>
  <c r="EF159" i="3"/>
  <c r="EZ159" i="3"/>
  <c r="EE159" i="3"/>
  <c r="EY159" i="3"/>
  <c r="DW159" i="3"/>
  <c r="DS159" i="3"/>
  <c r="DZ159" i="3"/>
  <c r="DV159" i="3"/>
  <c r="DT159" i="3"/>
  <c r="EA159" i="3"/>
  <c r="ED159" i="3"/>
  <c r="DX159" i="3"/>
  <c r="DR159" i="3"/>
  <c r="GH195" i="3"/>
  <c r="GJ195" i="3"/>
  <c r="GD195" i="3"/>
  <c r="GB195" i="3"/>
  <c r="GI195" i="3"/>
  <c r="FZ195" i="3"/>
  <c r="FX195" i="3"/>
  <c r="FS195" i="3"/>
  <c r="FO195" i="3"/>
  <c r="GA195" i="3"/>
  <c r="FR195" i="3"/>
  <c r="FK195" i="3"/>
  <c r="FG195" i="3"/>
  <c r="FT195" i="3"/>
  <c r="FP195" i="3"/>
  <c r="GF195" i="3"/>
  <c r="FW195" i="3"/>
  <c r="FV195" i="3"/>
  <c r="FL195" i="3"/>
  <c r="FF195" i="3"/>
  <c r="FD195" i="3"/>
  <c r="EY195" i="3"/>
  <c r="ET195" i="3"/>
  <c r="FJ195" i="3"/>
  <c r="FH195" i="3"/>
  <c r="GE195" i="3"/>
  <c r="EQ195" i="3"/>
  <c r="EL195" i="3"/>
  <c r="EU195" i="3"/>
  <c r="ER195" i="3"/>
  <c r="EZ195" i="3"/>
  <c r="EX195" i="3"/>
  <c r="EJ195" i="3"/>
  <c r="EI195" i="3"/>
  <c r="FC195" i="3"/>
  <c r="EV195" i="3"/>
  <c r="EH195" i="3"/>
  <c r="DX195" i="3"/>
  <c r="DT195" i="3"/>
  <c r="FN195" i="3"/>
  <c r="EP195" i="3"/>
  <c r="EN195" i="3"/>
  <c r="EF195" i="3"/>
  <c r="DW195" i="3"/>
  <c r="DS195" i="3"/>
  <c r="ED195" i="3"/>
  <c r="FB195" i="3"/>
  <c r="EA195" i="3"/>
  <c r="EB195" i="3"/>
  <c r="EE195" i="3"/>
  <c r="DV195" i="3"/>
  <c r="DZ195" i="3"/>
  <c r="EM195" i="3"/>
  <c r="DR195" i="3"/>
  <c r="GH203" i="3"/>
  <c r="GF203" i="3"/>
  <c r="GE203" i="3"/>
  <c r="FS203" i="3"/>
  <c r="FO203" i="3"/>
  <c r="GD203" i="3"/>
  <c r="GB203" i="3"/>
  <c r="GA203" i="3"/>
  <c r="FV203" i="3"/>
  <c r="FK203" i="3"/>
  <c r="FG203" i="3"/>
  <c r="FZ203" i="3"/>
  <c r="GJ203" i="3"/>
  <c r="FL203" i="3"/>
  <c r="FF203" i="3"/>
  <c r="GI203" i="3"/>
  <c r="FX203" i="3"/>
  <c r="FP203" i="3"/>
  <c r="FJ203" i="3"/>
  <c r="FR203" i="3"/>
  <c r="FH203" i="3"/>
  <c r="FN203" i="3"/>
  <c r="FW203" i="3"/>
  <c r="FT203" i="3"/>
  <c r="FB203" i="3"/>
  <c r="EX203" i="3"/>
  <c r="ET203" i="3"/>
  <c r="EU203" i="3"/>
  <c r="EV203" i="3"/>
  <c r="EN203" i="3"/>
  <c r="EM203" i="3"/>
  <c r="EZ203" i="3"/>
  <c r="EF203" i="3"/>
  <c r="EA203" i="3"/>
  <c r="FD203" i="3"/>
  <c r="EY203" i="3"/>
  <c r="EE203" i="3"/>
  <c r="DZ203" i="3"/>
  <c r="FC203" i="3"/>
  <c r="ED203" i="3"/>
  <c r="DX203" i="3"/>
  <c r="DT203" i="3"/>
  <c r="EJ203" i="3"/>
  <c r="DW203" i="3"/>
  <c r="DS203" i="3"/>
  <c r="EH203" i="3"/>
  <c r="EB203" i="3"/>
  <c r="ER203" i="3"/>
  <c r="EQ203" i="3"/>
  <c r="EI203" i="3"/>
  <c r="DR203" i="3"/>
  <c r="EP203" i="3"/>
  <c r="EL203" i="3"/>
  <c r="DV203" i="3"/>
  <c r="GI223" i="3"/>
  <c r="GJ223" i="3"/>
  <c r="GH223" i="3"/>
  <c r="GE223" i="3"/>
  <c r="FZ223" i="3"/>
  <c r="FW223" i="3"/>
  <c r="GF223" i="3"/>
  <c r="GD223" i="3"/>
  <c r="FV223" i="3"/>
  <c r="GB223" i="3"/>
  <c r="GA223" i="3"/>
  <c r="FS223" i="3"/>
  <c r="FR223" i="3"/>
  <c r="FP223" i="3"/>
  <c r="FO223" i="3"/>
  <c r="FL223" i="3"/>
  <c r="FH223" i="3"/>
  <c r="FN223" i="3"/>
  <c r="FG223" i="3"/>
  <c r="FF223" i="3"/>
  <c r="FX223" i="3"/>
  <c r="FB223" i="3"/>
  <c r="FK223" i="3"/>
  <c r="EX223" i="3"/>
  <c r="ET223" i="3"/>
  <c r="EJ223" i="3"/>
  <c r="EF223" i="3"/>
  <c r="EB223" i="3"/>
  <c r="FT223" i="3"/>
  <c r="EZ223" i="3"/>
  <c r="EI223" i="3"/>
  <c r="FJ223" i="3"/>
  <c r="ER223" i="3"/>
  <c r="EH223" i="3"/>
  <c r="EQ223" i="3"/>
  <c r="EN223" i="3"/>
  <c r="FD223" i="3"/>
  <c r="EP223" i="3"/>
  <c r="EM223" i="3"/>
  <c r="EV223" i="3"/>
  <c r="EU223" i="3"/>
  <c r="DW223" i="3"/>
  <c r="EA223" i="3"/>
  <c r="DV223" i="3"/>
  <c r="FC223" i="3"/>
  <c r="DZ223" i="3"/>
  <c r="DR223" i="3"/>
  <c r="DX223" i="3"/>
  <c r="EL223" i="3"/>
  <c r="EY223" i="3"/>
  <c r="EE223" i="3"/>
  <c r="DT223" i="3"/>
  <c r="ED223" i="3"/>
  <c r="DS223" i="3"/>
  <c r="GI9" i="3"/>
  <c r="GJ9" i="3"/>
  <c r="GA9" i="3"/>
  <c r="FW9" i="3"/>
  <c r="GH9" i="3"/>
  <c r="GE9" i="3"/>
  <c r="FT9" i="3"/>
  <c r="GF9" i="3"/>
  <c r="GD9" i="3"/>
  <c r="GB9" i="3"/>
  <c r="FV9" i="3"/>
  <c r="FO9" i="3"/>
  <c r="FJ9" i="3"/>
  <c r="FS9" i="3"/>
  <c r="FX9" i="3"/>
  <c r="FR9" i="3"/>
  <c r="FN9" i="3"/>
  <c r="FK9" i="3"/>
  <c r="FH9" i="3"/>
  <c r="FL9" i="3"/>
  <c r="FZ9" i="3"/>
  <c r="EZ9" i="3"/>
  <c r="FF9" i="3"/>
  <c r="FP9" i="3"/>
  <c r="FC9" i="3"/>
  <c r="ER9" i="3"/>
  <c r="EN9" i="3"/>
  <c r="EJ9" i="3"/>
  <c r="EF9" i="3"/>
  <c r="FG9" i="3"/>
  <c r="FD9" i="3"/>
  <c r="EV9" i="3"/>
  <c r="FB9" i="3"/>
  <c r="EU9" i="3"/>
  <c r="EQ9" i="3"/>
  <c r="ET9" i="3"/>
  <c r="EP9" i="3"/>
  <c r="EY9" i="3"/>
  <c r="ED9" i="3"/>
  <c r="EX9" i="3"/>
  <c r="EB9" i="3"/>
  <c r="EM9" i="3"/>
  <c r="EA9" i="3"/>
  <c r="EL9" i="3"/>
  <c r="DZ9" i="3"/>
  <c r="EI9" i="3"/>
  <c r="DV9" i="3"/>
  <c r="DR9" i="3"/>
  <c r="EH9" i="3"/>
  <c r="DT9" i="3"/>
  <c r="DS9" i="3"/>
  <c r="DX9" i="3"/>
  <c r="EE9" i="3"/>
  <c r="DW9" i="3"/>
  <c r="GI17" i="3"/>
  <c r="GA17" i="3"/>
  <c r="FW17" i="3"/>
  <c r="GJ17" i="3"/>
  <c r="GH17" i="3"/>
  <c r="GF17" i="3"/>
  <c r="GE17" i="3"/>
  <c r="GD17" i="3"/>
  <c r="GB17" i="3"/>
  <c r="FV17" i="3"/>
  <c r="FT17" i="3"/>
  <c r="FS17" i="3"/>
  <c r="FR17" i="3"/>
  <c r="FO17" i="3"/>
  <c r="FN17" i="3"/>
  <c r="FK17" i="3"/>
  <c r="FZ17" i="3"/>
  <c r="FX17" i="3"/>
  <c r="FJ17" i="3"/>
  <c r="FF17" i="3"/>
  <c r="FG17" i="3"/>
  <c r="FC17" i="3"/>
  <c r="EN17" i="3"/>
  <c r="EJ17" i="3"/>
  <c r="EF17" i="3"/>
  <c r="FH17" i="3"/>
  <c r="FB17" i="3"/>
  <c r="EY17" i="3"/>
  <c r="EV17" i="3"/>
  <c r="EP17" i="3"/>
  <c r="EL17" i="3"/>
  <c r="EX17" i="3"/>
  <c r="EU17" i="3"/>
  <c r="ET17" i="3"/>
  <c r="FL17" i="3"/>
  <c r="EB17" i="3"/>
  <c r="EI17" i="3"/>
  <c r="EE17" i="3"/>
  <c r="EA17" i="3"/>
  <c r="FD17" i="3"/>
  <c r="EZ17" i="3"/>
  <c r="EH17" i="3"/>
  <c r="ED17" i="3"/>
  <c r="DZ17" i="3"/>
  <c r="DV17" i="3"/>
  <c r="DR17" i="3"/>
  <c r="ER17" i="3"/>
  <c r="EQ17" i="3"/>
  <c r="DW17" i="3"/>
  <c r="FP17" i="3"/>
  <c r="DX17" i="3"/>
  <c r="EM17" i="3"/>
  <c r="DT17" i="3"/>
  <c r="DS17" i="3"/>
  <c r="GI25" i="3"/>
  <c r="GJ25" i="3"/>
  <c r="GH25" i="3"/>
  <c r="GF25" i="3"/>
  <c r="GA25" i="3"/>
  <c r="FW25" i="3"/>
  <c r="FX25" i="3"/>
  <c r="GE25" i="3"/>
  <c r="GB25" i="3"/>
  <c r="FR25" i="3"/>
  <c r="GD25" i="3"/>
  <c r="FZ25" i="3"/>
  <c r="FS25" i="3"/>
  <c r="FT25" i="3"/>
  <c r="FF25" i="3"/>
  <c r="FK25" i="3"/>
  <c r="FP25" i="3"/>
  <c r="FJ25" i="3"/>
  <c r="FV25" i="3"/>
  <c r="FO25" i="3"/>
  <c r="FC25" i="3"/>
  <c r="EX25" i="3"/>
  <c r="FG25" i="3"/>
  <c r="FD25" i="3"/>
  <c r="EZ25" i="3"/>
  <c r="EU25" i="3"/>
  <c r="EP25" i="3"/>
  <c r="EN25" i="3"/>
  <c r="EJ25" i="3"/>
  <c r="EF25" i="3"/>
  <c r="FH25" i="3"/>
  <c r="ET25" i="3"/>
  <c r="FN25" i="3"/>
  <c r="FL25" i="3"/>
  <c r="FB25" i="3"/>
  <c r="EV25" i="3"/>
  <c r="EM25" i="3"/>
  <c r="EH25" i="3"/>
  <c r="EL25" i="3"/>
  <c r="EI25" i="3"/>
  <c r="EB25" i="3"/>
  <c r="EA25" i="3"/>
  <c r="DZ25" i="3"/>
  <c r="ER25" i="3"/>
  <c r="DV25" i="3"/>
  <c r="DR25" i="3"/>
  <c r="EQ25" i="3"/>
  <c r="EE25" i="3"/>
  <c r="EY25" i="3"/>
  <c r="DS25" i="3"/>
  <c r="DT25" i="3"/>
  <c r="ED25" i="3"/>
  <c r="DX25" i="3"/>
  <c r="DW25" i="3"/>
  <c r="GJ30" i="3"/>
  <c r="GI30" i="3"/>
  <c r="GB30" i="3"/>
  <c r="FX30" i="3"/>
  <c r="GH30" i="3"/>
  <c r="FR30" i="3"/>
  <c r="GF30" i="3"/>
  <c r="FN30" i="3"/>
  <c r="FJ30" i="3"/>
  <c r="GA30" i="3"/>
  <c r="FZ30" i="3"/>
  <c r="GD30" i="3"/>
  <c r="FP30" i="3"/>
  <c r="FK30" i="3"/>
  <c r="GE30" i="3"/>
  <c r="FW30" i="3"/>
  <c r="FO30" i="3"/>
  <c r="FT30" i="3"/>
  <c r="FH30" i="3"/>
  <c r="FS30" i="3"/>
  <c r="FD30" i="3"/>
  <c r="FC30" i="3"/>
  <c r="FG30" i="3"/>
  <c r="FV30" i="3"/>
  <c r="FL30" i="3"/>
  <c r="EZ30" i="3"/>
  <c r="FB30" i="3"/>
  <c r="EY30" i="3"/>
  <c r="ET30" i="3"/>
  <c r="ER30" i="3"/>
  <c r="EQ30" i="3"/>
  <c r="EP30" i="3"/>
  <c r="EN30" i="3"/>
  <c r="EE30" i="3"/>
  <c r="EX30" i="3"/>
  <c r="EM30" i="3"/>
  <c r="ED30" i="3"/>
  <c r="EV30" i="3"/>
  <c r="EL30" i="3"/>
  <c r="EB30" i="3"/>
  <c r="EU30" i="3"/>
  <c r="EJ30" i="3"/>
  <c r="EA30" i="3"/>
  <c r="EI30" i="3"/>
  <c r="DZ30" i="3"/>
  <c r="DW30" i="3"/>
  <c r="DS30" i="3"/>
  <c r="FF30" i="3"/>
  <c r="EH30" i="3"/>
  <c r="DV30" i="3"/>
  <c r="DR30" i="3"/>
  <c r="EF30" i="3"/>
  <c r="DT30" i="3"/>
  <c r="DX30" i="3"/>
  <c r="GD51" i="3"/>
  <c r="GJ51" i="3"/>
  <c r="GI51" i="3"/>
  <c r="GH51" i="3"/>
  <c r="GF51" i="3"/>
  <c r="GE51" i="3"/>
  <c r="FZ51" i="3"/>
  <c r="FV51" i="3"/>
  <c r="FT51" i="3"/>
  <c r="FP51" i="3"/>
  <c r="FK51" i="3"/>
  <c r="FH51" i="3"/>
  <c r="GB51" i="3"/>
  <c r="FS51" i="3"/>
  <c r="GA51" i="3"/>
  <c r="FR51" i="3"/>
  <c r="FO51" i="3"/>
  <c r="FX51" i="3"/>
  <c r="FN51" i="3"/>
  <c r="FW51" i="3"/>
  <c r="FJ51" i="3"/>
  <c r="ET51" i="3"/>
  <c r="EP51" i="3"/>
  <c r="FF51" i="3"/>
  <c r="FC51" i="3"/>
  <c r="FB51" i="3"/>
  <c r="EV51" i="3"/>
  <c r="FD51" i="3"/>
  <c r="EU51" i="3"/>
  <c r="FL51" i="3"/>
  <c r="EF51" i="3"/>
  <c r="EJ51" i="3"/>
  <c r="EE51" i="3"/>
  <c r="FG51" i="3"/>
  <c r="EI51" i="3"/>
  <c r="ED51" i="3"/>
  <c r="EH51" i="3"/>
  <c r="EN51" i="3"/>
  <c r="EB51" i="3"/>
  <c r="EL51" i="3"/>
  <c r="DZ51" i="3"/>
  <c r="DW51" i="3"/>
  <c r="DS51" i="3"/>
  <c r="EZ51" i="3"/>
  <c r="EY51" i="3"/>
  <c r="ER51" i="3"/>
  <c r="DV51" i="3"/>
  <c r="EM51" i="3"/>
  <c r="DT51" i="3"/>
  <c r="EQ51" i="3"/>
  <c r="DR51" i="3"/>
  <c r="EX51" i="3"/>
  <c r="EA51" i="3"/>
  <c r="DX51" i="3"/>
  <c r="GD59" i="3"/>
  <c r="GJ59" i="3"/>
  <c r="GI59" i="3"/>
  <c r="GH59" i="3"/>
  <c r="GE59" i="3"/>
  <c r="GA59" i="3"/>
  <c r="FV59" i="3"/>
  <c r="GF59" i="3"/>
  <c r="GB59" i="3"/>
  <c r="FX59" i="3"/>
  <c r="FZ59" i="3"/>
  <c r="FR59" i="3"/>
  <c r="FH59" i="3"/>
  <c r="FT59" i="3"/>
  <c r="FN59" i="3"/>
  <c r="FS59" i="3"/>
  <c r="FW59" i="3"/>
  <c r="FJ59" i="3"/>
  <c r="FB59" i="3"/>
  <c r="ET59" i="3"/>
  <c r="EP59" i="3"/>
  <c r="FF59" i="3"/>
  <c r="FP59" i="3"/>
  <c r="FD59" i="3"/>
  <c r="EZ59" i="3"/>
  <c r="FL59" i="3"/>
  <c r="FK59" i="3"/>
  <c r="EU59" i="3"/>
  <c r="FG59" i="3"/>
  <c r="FO59" i="3"/>
  <c r="EN59" i="3"/>
  <c r="EM59" i="3"/>
  <c r="EY59" i="3"/>
  <c r="EL59" i="3"/>
  <c r="FC59" i="3"/>
  <c r="EX59" i="3"/>
  <c r="EI59" i="3"/>
  <c r="EH59" i="3"/>
  <c r="EF59" i="3"/>
  <c r="EV59" i="3"/>
  <c r="ER59" i="3"/>
  <c r="EQ59" i="3"/>
  <c r="DW59" i="3"/>
  <c r="DS59" i="3"/>
  <c r="ED59" i="3"/>
  <c r="EB59" i="3"/>
  <c r="EE59" i="3"/>
  <c r="DR59" i="3"/>
  <c r="DV59" i="3"/>
  <c r="EA59" i="3"/>
  <c r="DX59" i="3"/>
  <c r="EJ59" i="3"/>
  <c r="DZ59" i="3"/>
  <c r="DT59" i="3"/>
  <c r="GI67" i="3"/>
  <c r="GD67" i="3"/>
  <c r="GF67" i="3"/>
  <c r="GE67" i="3"/>
  <c r="GB67" i="3"/>
  <c r="FS67" i="3"/>
  <c r="GA67" i="3"/>
  <c r="FZ67" i="3"/>
  <c r="FV67" i="3"/>
  <c r="FN67" i="3"/>
  <c r="FH67" i="3"/>
  <c r="FT67" i="3"/>
  <c r="FR67" i="3"/>
  <c r="GJ67" i="3"/>
  <c r="FO67" i="3"/>
  <c r="FK67" i="3"/>
  <c r="FG67" i="3"/>
  <c r="FJ67" i="3"/>
  <c r="FX67" i="3"/>
  <c r="FP67" i="3"/>
  <c r="EZ67" i="3"/>
  <c r="ET67" i="3"/>
  <c r="EP67" i="3"/>
  <c r="FW67" i="3"/>
  <c r="GH67" i="3"/>
  <c r="FD67" i="3"/>
  <c r="ER67" i="3"/>
  <c r="FC67" i="3"/>
  <c r="FL67" i="3"/>
  <c r="EQ67" i="3"/>
  <c r="EJ67" i="3"/>
  <c r="EN67" i="3"/>
  <c r="EM67" i="3"/>
  <c r="ED67" i="3"/>
  <c r="FB67" i="3"/>
  <c r="EL67" i="3"/>
  <c r="EY67" i="3"/>
  <c r="EX67" i="3"/>
  <c r="EB67" i="3"/>
  <c r="EE67" i="3"/>
  <c r="DZ67" i="3"/>
  <c r="DW67" i="3"/>
  <c r="DS67" i="3"/>
  <c r="FF67" i="3"/>
  <c r="EV67" i="3"/>
  <c r="EI67" i="3"/>
  <c r="EU67" i="3"/>
  <c r="DV67" i="3"/>
  <c r="EA67" i="3"/>
  <c r="EF67" i="3"/>
  <c r="DT67" i="3"/>
  <c r="DR67" i="3"/>
  <c r="EH67" i="3"/>
  <c r="DX67" i="3"/>
  <c r="GD75" i="3"/>
  <c r="GH75" i="3"/>
  <c r="GI75" i="3"/>
  <c r="GB75" i="3"/>
  <c r="GJ75" i="3"/>
  <c r="GA75" i="3"/>
  <c r="GF75" i="3"/>
  <c r="FZ75" i="3"/>
  <c r="FV75" i="3"/>
  <c r="FL75" i="3"/>
  <c r="FH75" i="3"/>
  <c r="FX75" i="3"/>
  <c r="FS75" i="3"/>
  <c r="FW75" i="3"/>
  <c r="FR75" i="3"/>
  <c r="FP75" i="3"/>
  <c r="FO75" i="3"/>
  <c r="GE75" i="3"/>
  <c r="FJ75" i="3"/>
  <c r="FF75" i="3"/>
  <c r="ET75" i="3"/>
  <c r="EP75" i="3"/>
  <c r="FD75" i="3"/>
  <c r="FN75" i="3"/>
  <c r="FC75" i="3"/>
  <c r="FB75" i="3"/>
  <c r="FK75" i="3"/>
  <c r="FT75" i="3"/>
  <c r="FG75" i="3"/>
  <c r="EU75" i="3"/>
  <c r="EQ75" i="3"/>
  <c r="EL75" i="3"/>
  <c r="EZ75" i="3"/>
  <c r="EY75" i="3"/>
  <c r="EX75" i="3"/>
  <c r="EF75" i="3"/>
  <c r="EJ75" i="3"/>
  <c r="EE75" i="3"/>
  <c r="ER75" i="3"/>
  <c r="EI75" i="3"/>
  <c r="ED75" i="3"/>
  <c r="EV75" i="3"/>
  <c r="EM75" i="3"/>
  <c r="DW75" i="3"/>
  <c r="DS75" i="3"/>
  <c r="EB75" i="3"/>
  <c r="EH75" i="3"/>
  <c r="DR75" i="3"/>
  <c r="DX75" i="3"/>
  <c r="DV75" i="3"/>
  <c r="EN75" i="3"/>
  <c r="EA75" i="3"/>
  <c r="DZ75" i="3"/>
  <c r="DT75" i="3"/>
  <c r="GJ94" i="3"/>
  <c r="GE94" i="3"/>
  <c r="GF94" i="3"/>
  <c r="GD94" i="3"/>
  <c r="GI94" i="3"/>
  <c r="GB94" i="3"/>
  <c r="FT94" i="3"/>
  <c r="FO94" i="3"/>
  <c r="GH94" i="3"/>
  <c r="GA94" i="3"/>
  <c r="FZ94" i="3"/>
  <c r="FJ94" i="3"/>
  <c r="FP94" i="3"/>
  <c r="FX94" i="3"/>
  <c r="FN94" i="3"/>
  <c r="FW94" i="3"/>
  <c r="FK94" i="3"/>
  <c r="FH94" i="3"/>
  <c r="FB94" i="3"/>
  <c r="EX94" i="3"/>
  <c r="FV94" i="3"/>
  <c r="FL94" i="3"/>
  <c r="EU94" i="3"/>
  <c r="EQ94" i="3"/>
  <c r="FD94" i="3"/>
  <c r="FF94" i="3"/>
  <c r="EZ94" i="3"/>
  <c r="EY94" i="3"/>
  <c r="FG94" i="3"/>
  <c r="EV94" i="3"/>
  <c r="ER94" i="3"/>
  <c r="FS94" i="3"/>
  <c r="ET94" i="3"/>
  <c r="EP94" i="3"/>
  <c r="FR94" i="3"/>
  <c r="EE94" i="3"/>
  <c r="DZ94" i="3"/>
  <c r="FC94" i="3"/>
  <c r="ED94" i="3"/>
  <c r="EN94" i="3"/>
  <c r="EM94" i="3"/>
  <c r="EA94" i="3"/>
  <c r="DX94" i="3"/>
  <c r="DT94" i="3"/>
  <c r="EI94" i="3"/>
  <c r="DV94" i="3"/>
  <c r="DR94" i="3"/>
  <c r="EJ94" i="3"/>
  <c r="DW94" i="3"/>
  <c r="EB94" i="3"/>
  <c r="EH94" i="3"/>
  <c r="EF94" i="3"/>
  <c r="EL94" i="3"/>
  <c r="DS94" i="3"/>
  <c r="GE102" i="3"/>
  <c r="GH102" i="3"/>
  <c r="GF102" i="3"/>
  <c r="GD102" i="3"/>
  <c r="GI102" i="3"/>
  <c r="FZ102" i="3"/>
  <c r="GB102" i="3"/>
  <c r="GA102" i="3"/>
  <c r="GJ102" i="3"/>
  <c r="FW102" i="3"/>
  <c r="FO102" i="3"/>
  <c r="FN102" i="3"/>
  <c r="FV102" i="3"/>
  <c r="FT102" i="3"/>
  <c r="FB102" i="3"/>
  <c r="EX102" i="3"/>
  <c r="FX102" i="3"/>
  <c r="FK102" i="3"/>
  <c r="FF102" i="3"/>
  <c r="EU102" i="3"/>
  <c r="EQ102" i="3"/>
  <c r="FD102" i="3"/>
  <c r="FL102" i="3"/>
  <c r="FC102" i="3"/>
  <c r="FS102" i="3"/>
  <c r="FJ102" i="3"/>
  <c r="FG102" i="3"/>
  <c r="FP102" i="3"/>
  <c r="EZ102" i="3"/>
  <c r="EY102" i="3"/>
  <c r="FR102" i="3"/>
  <c r="EP102" i="3"/>
  <c r="EM102" i="3"/>
  <c r="EL102" i="3"/>
  <c r="EV102" i="3"/>
  <c r="EB102" i="3"/>
  <c r="EJ102" i="3"/>
  <c r="EF102" i="3"/>
  <c r="EA102" i="3"/>
  <c r="ER102" i="3"/>
  <c r="EN102" i="3"/>
  <c r="EI102" i="3"/>
  <c r="EE102" i="3"/>
  <c r="DZ102" i="3"/>
  <c r="FH102" i="3"/>
  <c r="ET102" i="3"/>
  <c r="DX102" i="3"/>
  <c r="DT102" i="3"/>
  <c r="DV102" i="3"/>
  <c r="DR102" i="3"/>
  <c r="ED102" i="3"/>
  <c r="DS102" i="3"/>
  <c r="EH102" i="3"/>
  <c r="DW102" i="3"/>
  <c r="GH110" i="3"/>
  <c r="GE110" i="3"/>
  <c r="GJ110" i="3"/>
  <c r="GI110" i="3"/>
  <c r="FX110" i="3"/>
  <c r="GB110" i="3"/>
  <c r="FR110" i="3"/>
  <c r="FW110" i="3"/>
  <c r="FV110" i="3"/>
  <c r="FS110" i="3"/>
  <c r="FO110" i="3"/>
  <c r="FP110" i="3"/>
  <c r="FN110" i="3"/>
  <c r="GA110" i="3"/>
  <c r="FF110" i="3"/>
  <c r="FB110" i="3"/>
  <c r="EX110" i="3"/>
  <c r="GF110" i="3"/>
  <c r="FK110" i="3"/>
  <c r="FD110" i="3"/>
  <c r="EY110" i="3"/>
  <c r="EU110" i="3"/>
  <c r="EQ110" i="3"/>
  <c r="GD110" i="3"/>
  <c r="FZ110" i="3"/>
  <c r="FL110" i="3"/>
  <c r="FJ110" i="3"/>
  <c r="FG110" i="3"/>
  <c r="EV110" i="3"/>
  <c r="EP110" i="3"/>
  <c r="FT110" i="3"/>
  <c r="FC110" i="3"/>
  <c r="EZ110" i="3"/>
  <c r="ET110" i="3"/>
  <c r="FH110" i="3"/>
  <c r="EN110" i="3"/>
  <c r="EI110" i="3"/>
  <c r="EM110" i="3"/>
  <c r="EL110" i="3"/>
  <c r="EJ110" i="3"/>
  <c r="ER110" i="3"/>
  <c r="EH110" i="3"/>
  <c r="EF110" i="3"/>
  <c r="ED110" i="3"/>
  <c r="DX110" i="3"/>
  <c r="DT110" i="3"/>
  <c r="EA110" i="3"/>
  <c r="DV110" i="3"/>
  <c r="DR110" i="3"/>
  <c r="EB110" i="3"/>
  <c r="DW110" i="3"/>
  <c r="EE110" i="3"/>
  <c r="DZ110" i="3"/>
  <c r="DS110" i="3"/>
  <c r="GH118" i="3"/>
  <c r="GE118" i="3"/>
  <c r="GF118" i="3"/>
  <c r="GD118" i="3"/>
  <c r="GI118" i="3"/>
  <c r="GJ118" i="3"/>
  <c r="FZ118" i="3"/>
  <c r="FV118" i="3"/>
  <c r="FP118" i="3"/>
  <c r="FX118" i="3"/>
  <c r="FW118" i="3"/>
  <c r="GA118" i="3"/>
  <c r="FK118" i="3"/>
  <c r="FO118" i="3"/>
  <c r="FN118" i="3"/>
  <c r="GB118" i="3"/>
  <c r="FT118" i="3"/>
  <c r="FL118" i="3"/>
  <c r="FB118" i="3"/>
  <c r="EX118" i="3"/>
  <c r="FJ118" i="3"/>
  <c r="EU118" i="3"/>
  <c r="EQ118" i="3"/>
  <c r="FS118" i="3"/>
  <c r="FG118" i="3"/>
  <c r="FF118" i="3"/>
  <c r="FR118" i="3"/>
  <c r="EZ118" i="3"/>
  <c r="FH118" i="3"/>
  <c r="EY118" i="3"/>
  <c r="EV118" i="3"/>
  <c r="ET118" i="3"/>
  <c r="ER118" i="3"/>
  <c r="EP118" i="3"/>
  <c r="EF118" i="3"/>
  <c r="EA118" i="3"/>
  <c r="FD118" i="3"/>
  <c r="EE118" i="3"/>
  <c r="DZ118" i="3"/>
  <c r="FC118" i="3"/>
  <c r="ED118" i="3"/>
  <c r="EN118" i="3"/>
  <c r="EJ118" i="3"/>
  <c r="EL118" i="3"/>
  <c r="EH118" i="3"/>
  <c r="EB118" i="3"/>
  <c r="DX118" i="3"/>
  <c r="DT118" i="3"/>
  <c r="DV118" i="3"/>
  <c r="DR118" i="3"/>
  <c r="DS118" i="3"/>
  <c r="EI118" i="3"/>
  <c r="DW118" i="3"/>
  <c r="EM118" i="3"/>
  <c r="GI138" i="3"/>
  <c r="GH138" i="3"/>
  <c r="GE138" i="3"/>
  <c r="GF138" i="3"/>
  <c r="GD138" i="3"/>
  <c r="GA138" i="3"/>
  <c r="FV138" i="3"/>
  <c r="FT138" i="3"/>
  <c r="FP138" i="3"/>
  <c r="GJ138" i="3"/>
  <c r="FL138" i="3"/>
  <c r="FZ138" i="3"/>
  <c r="FX138" i="3"/>
  <c r="FG138" i="3"/>
  <c r="FS138" i="3"/>
  <c r="GB138" i="3"/>
  <c r="FN138" i="3"/>
  <c r="FK138" i="3"/>
  <c r="FR138" i="3"/>
  <c r="FF138" i="3"/>
  <c r="FO138" i="3"/>
  <c r="FJ138" i="3"/>
  <c r="FW138" i="3"/>
  <c r="FB138" i="3"/>
  <c r="EX138" i="3"/>
  <c r="ET138" i="3"/>
  <c r="FH138" i="3"/>
  <c r="EV138" i="3"/>
  <c r="EN138" i="3"/>
  <c r="EI138" i="3"/>
  <c r="EU138" i="3"/>
  <c r="EM138" i="3"/>
  <c r="EL138" i="3"/>
  <c r="FD138" i="3"/>
  <c r="ER138" i="3"/>
  <c r="EH138" i="3"/>
  <c r="EQ138" i="3"/>
  <c r="EP138" i="3"/>
  <c r="EB138" i="3"/>
  <c r="EF138" i="3"/>
  <c r="EA138" i="3"/>
  <c r="DZ138" i="3"/>
  <c r="EY138" i="3"/>
  <c r="EZ138" i="3"/>
  <c r="DX138" i="3"/>
  <c r="DT138" i="3"/>
  <c r="EJ138" i="3"/>
  <c r="DV138" i="3"/>
  <c r="DR138" i="3"/>
  <c r="FC138" i="3"/>
  <c r="ED138" i="3"/>
  <c r="DS138" i="3"/>
  <c r="EE138" i="3"/>
  <c r="DW138" i="3"/>
  <c r="GI146" i="3"/>
  <c r="GH146" i="3"/>
  <c r="GE146" i="3"/>
  <c r="GD146" i="3"/>
  <c r="GJ146" i="3"/>
  <c r="FT146" i="3"/>
  <c r="FP146" i="3"/>
  <c r="GB146" i="3"/>
  <c r="GA146" i="3"/>
  <c r="FZ146" i="3"/>
  <c r="FS146" i="3"/>
  <c r="FN146" i="3"/>
  <c r="FL146" i="3"/>
  <c r="FW146" i="3"/>
  <c r="FG146" i="3"/>
  <c r="GF146" i="3"/>
  <c r="FR146" i="3"/>
  <c r="FX146" i="3"/>
  <c r="FH146" i="3"/>
  <c r="FO146" i="3"/>
  <c r="FK146" i="3"/>
  <c r="FJ146" i="3"/>
  <c r="FF146" i="3"/>
  <c r="EZ146" i="3"/>
  <c r="FD146" i="3"/>
  <c r="FC146" i="3"/>
  <c r="FV146" i="3"/>
  <c r="FB146" i="3"/>
  <c r="ER146" i="3"/>
  <c r="EY146" i="3"/>
  <c r="EV146" i="3"/>
  <c r="EX146" i="3"/>
  <c r="EU146" i="3"/>
  <c r="EJ146" i="3"/>
  <c r="ET146" i="3"/>
  <c r="EN146" i="3"/>
  <c r="EQ146" i="3"/>
  <c r="EM146" i="3"/>
  <c r="ED146" i="3"/>
  <c r="EP146" i="3"/>
  <c r="EL146" i="3"/>
  <c r="EI146" i="3"/>
  <c r="EH146" i="3"/>
  <c r="DX146" i="3"/>
  <c r="DT146" i="3"/>
  <c r="EE146" i="3"/>
  <c r="DV146" i="3"/>
  <c r="DR146" i="3"/>
  <c r="EB146" i="3"/>
  <c r="DW146" i="3"/>
  <c r="EA146" i="3"/>
  <c r="DZ146" i="3"/>
  <c r="EF146" i="3"/>
  <c r="DS146" i="3"/>
  <c r="GI154" i="3"/>
  <c r="GH154" i="3"/>
  <c r="GF154" i="3"/>
  <c r="GD154" i="3"/>
  <c r="GA154" i="3"/>
  <c r="FT154" i="3"/>
  <c r="FP154" i="3"/>
  <c r="GB154" i="3"/>
  <c r="FZ154" i="3"/>
  <c r="GE154" i="3"/>
  <c r="FL154" i="3"/>
  <c r="FH154" i="3"/>
  <c r="FW154" i="3"/>
  <c r="FS154" i="3"/>
  <c r="FO154" i="3"/>
  <c r="FG154" i="3"/>
  <c r="FR154" i="3"/>
  <c r="FX154" i="3"/>
  <c r="GJ154" i="3"/>
  <c r="FK154" i="3"/>
  <c r="FN154" i="3"/>
  <c r="FJ154" i="3"/>
  <c r="FV154" i="3"/>
  <c r="FB154" i="3"/>
  <c r="EV154" i="3"/>
  <c r="ER154" i="3"/>
  <c r="FF154" i="3"/>
  <c r="EU154" i="3"/>
  <c r="EL154" i="3"/>
  <c r="FD154" i="3"/>
  <c r="FC154" i="3"/>
  <c r="EZ154" i="3"/>
  <c r="EQ154" i="3"/>
  <c r="EB154" i="3"/>
  <c r="EY154" i="3"/>
  <c r="EP154" i="3"/>
  <c r="EF154" i="3"/>
  <c r="EA154" i="3"/>
  <c r="EX154" i="3"/>
  <c r="EE154" i="3"/>
  <c r="DZ154" i="3"/>
  <c r="ED154" i="3"/>
  <c r="DX154" i="3"/>
  <c r="DT154" i="3"/>
  <c r="DV154" i="3"/>
  <c r="DR154" i="3"/>
  <c r="ET154" i="3"/>
  <c r="EI154" i="3"/>
  <c r="DS154" i="3"/>
  <c r="EJ154" i="3"/>
  <c r="EN154" i="3"/>
  <c r="EH154" i="3"/>
  <c r="EM154" i="3"/>
  <c r="DW154" i="3"/>
  <c r="GJ174" i="3"/>
  <c r="GI174" i="3"/>
  <c r="GF174" i="3"/>
  <c r="GA174" i="3"/>
  <c r="FX174" i="3"/>
  <c r="GH174" i="3"/>
  <c r="GE174" i="3"/>
  <c r="FZ174" i="3"/>
  <c r="FW174" i="3"/>
  <c r="FR174" i="3"/>
  <c r="FN174" i="3"/>
  <c r="FJ174" i="3"/>
  <c r="FF174" i="3"/>
  <c r="FV174" i="3"/>
  <c r="GD174" i="3"/>
  <c r="GB174" i="3"/>
  <c r="FT174" i="3"/>
  <c r="FP174" i="3"/>
  <c r="FO174" i="3"/>
  <c r="FS174" i="3"/>
  <c r="FK174" i="3"/>
  <c r="FC174" i="3"/>
  <c r="EX174" i="3"/>
  <c r="FL174" i="3"/>
  <c r="EP174" i="3"/>
  <c r="FD174" i="3"/>
  <c r="EY174" i="3"/>
  <c r="ER174" i="3"/>
  <c r="FB174" i="3"/>
  <c r="EV174" i="3"/>
  <c r="EZ174" i="3"/>
  <c r="EQ174" i="3"/>
  <c r="EJ174" i="3"/>
  <c r="EI174" i="3"/>
  <c r="EH174" i="3"/>
  <c r="FH174" i="3"/>
  <c r="FG174" i="3"/>
  <c r="EU174" i="3"/>
  <c r="ET174" i="3"/>
  <c r="EB174" i="3"/>
  <c r="EA174" i="3"/>
  <c r="DW174" i="3"/>
  <c r="DS174" i="3"/>
  <c r="DZ174" i="3"/>
  <c r="DV174" i="3"/>
  <c r="DR174" i="3"/>
  <c r="EN174" i="3"/>
  <c r="EE174" i="3"/>
  <c r="EM174" i="3"/>
  <c r="EF174" i="3"/>
  <c r="ED174" i="3"/>
  <c r="EL174" i="3"/>
  <c r="DX174" i="3"/>
  <c r="DT174" i="3"/>
  <c r="GJ182" i="3"/>
  <c r="GF182" i="3"/>
  <c r="GE182" i="3"/>
  <c r="GD182" i="3"/>
  <c r="FX182" i="3"/>
  <c r="FR182" i="3"/>
  <c r="FN182" i="3"/>
  <c r="GI182" i="3"/>
  <c r="FZ182" i="3"/>
  <c r="FV182" i="3"/>
  <c r="FP182" i="3"/>
  <c r="FJ182" i="3"/>
  <c r="FF182" i="3"/>
  <c r="FW182" i="3"/>
  <c r="GA182" i="3"/>
  <c r="FK182" i="3"/>
  <c r="FO182" i="3"/>
  <c r="GH182" i="3"/>
  <c r="GB182" i="3"/>
  <c r="FT182" i="3"/>
  <c r="FS182" i="3"/>
  <c r="EV182" i="3"/>
  <c r="FL182" i="3"/>
  <c r="FB182" i="3"/>
  <c r="EX182" i="3"/>
  <c r="ET182" i="3"/>
  <c r="EN182" i="3"/>
  <c r="FH182" i="3"/>
  <c r="FG182" i="3"/>
  <c r="FD182" i="3"/>
  <c r="EY182" i="3"/>
  <c r="FC182" i="3"/>
  <c r="EQ182" i="3"/>
  <c r="EU182" i="3"/>
  <c r="EP182" i="3"/>
  <c r="EM182" i="3"/>
  <c r="EZ182" i="3"/>
  <c r="EI182" i="3"/>
  <c r="EE182" i="3"/>
  <c r="DZ182" i="3"/>
  <c r="EH182" i="3"/>
  <c r="ED182" i="3"/>
  <c r="ER182" i="3"/>
  <c r="EL182" i="3"/>
  <c r="DW182" i="3"/>
  <c r="DS182" i="3"/>
  <c r="DV182" i="3"/>
  <c r="DR182" i="3"/>
  <c r="EJ182" i="3"/>
  <c r="EF182" i="3"/>
  <c r="DT182" i="3"/>
  <c r="EB182" i="3"/>
  <c r="EA182" i="3"/>
  <c r="DX182" i="3"/>
  <c r="GJ190" i="3"/>
  <c r="GI190" i="3"/>
  <c r="GH190" i="3"/>
  <c r="GD190" i="3"/>
  <c r="FX190" i="3"/>
  <c r="GE190" i="3"/>
  <c r="FR190" i="3"/>
  <c r="FN190" i="3"/>
  <c r="GF190" i="3"/>
  <c r="FZ190" i="3"/>
  <c r="FJ190" i="3"/>
  <c r="FF190" i="3"/>
  <c r="FW190" i="3"/>
  <c r="FV190" i="3"/>
  <c r="GA190" i="3"/>
  <c r="FO190" i="3"/>
  <c r="GB190" i="3"/>
  <c r="FT190" i="3"/>
  <c r="FS190" i="3"/>
  <c r="FK190" i="3"/>
  <c r="FP190" i="3"/>
  <c r="FD190" i="3"/>
  <c r="FC190" i="3"/>
  <c r="FL190" i="3"/>
  <c r="EY190" i="3"/>
  <c r="EX190" i="3"/>
  <c r="EV190" i="3"/>
  <c r="FG190" i="3"/>
  <c r="EZ190" i="3"/>
  <c r="EQ190" i="3"/>
  <c r="EN190" i="3"/>
  <c r="EH190" i="3"/>
  <c r="EP190" i="3"/>
  <c r="EM190" i="3"/>
  <c r="EL190" i="3"/>
  <c r="EB190" i="3"/>
  <c r="EF190" i="3"/>
  <c r="EA190" i="3"/>
  <c r="ER190" i="3"/>
  <c r="EJ190" i="3"/>
  <c r="EE190" i="3"/>
  <c r="DZ190" i="3"/>
  <c r="ED190" i="3"/>
  <c r="DW190" i="3"/>
  <c r="DS190" i="3"/>
  <c r="ET190" i="3"/>
  <c r="EU190" i="3"/>
  <c r="DV190" i="3"/>
  <c r="DR190" i="3"/>
  <c r="FH190" i="3"/>
  <c r="FB190" i="3"/>
  <c r="EI190" i="3"/>
  <c r="DX190" i="3"/>
  <c r="DT190" i="3"/>
  <c r="GJ198" i="3"/>
  <c r="GD198" i="3"/>
  <c r="GI198" i="3"/>
  <c r="GB198" i="3"/>
  <c r="FX198" i="3"/>
  <c r="GH198" i="3"/>
  <c r="GF198" i="3"/>
  <c r="GA198" i="3"/>
  <c r="FR198" i="3"/>
  <c r="FN198" i="3"/>
  <c r="FS198" i="3"/>
  <c r="FJ198" i="3"/>
  <c r="FF198" i="3"/>
  <c r="FW198" i="3"/>
  <c r="FV198" i="3"/>
  <c r="GE198" i="3"/>
  <c r="FZ198" i="3"/>
  <c r="FO198" i="3"/>
  <c r="FT198" i="3"/>
  <c r="FK198" i="3"/>
  <c r="FD198" i="3"/>
  <c r="EY198" i="3"/>
  <c r="ET198" i="3"/>
  <c r="FB198" i="3"/>
  <c r="FL198" i="3"/>
  <c r="EQ198" i="3"/>
  <c r="EL198" i="3"/>
  <c r="FH198" i="3"/>
  <c r="FG198" i="3"/>
  <c r="FC198" i="3"/>
  <c r="EX198" i="3"/>
  <c r="EV198" i="3"/>
  <c r="EP198" i="3"/>
  <c r="EU198" i="3"/>
  <c r="EJ198" i="3"/>
  <c r="EI198" i="3"/>
  <c r="EN198" i="3"/>
  <c r="ER198" i="3"/>
  <c r="EM198" i="3"/>
  <c r="EB198" i="3"/>
  <c r="DW198" i="3"/>
  <c r="DS198" i="3"/>
  <c r="FP198" i="3"/>
  <c r="EA198" i="3"/>
  <c r="DV198" i="3"/>
  <c r="DR198" i="3"/>
  <c r="EZ198" i="3"/>
  <c r="EF198" i="3"/>
  <c r="EE198" i="3"/>
  <c r="DT198" i="3"/>
  <c r="ED198" i="3"/>
  <c r="EH198" i="3"/>
  <c r="DX198" i="3"/>
  <c r="DZ198" i="3"/>
  <c r="GH218" i="3"/>
  <c r="GJ218" i="3"/>
  <c r="GI218" i="3"/>
  <c r="GF218" i="3"/>
  <c r="GE218" i="3"/>
  <c r="FV218" i="3"/>
  <c r="GD218" i="3"/>
  <c r="GA218" i="3"/>
  <c r="FZ218" i="3"/>
  <c r="FW218" i="3"/>
  <c r="FT218" i="3"/>
  <c r="FP218" i="3"/>
  <c r="FL218" i="3"/>
  <c r="FG218" i="3"/>
  <c r="FX218" i="3"/>
  <c r="FS218" i="3"/>
  <c r="FR218" i="3"/>
  <c r="FD218" i="3"/>
  <c r="EZ218" i="3"/>
  <c r="EV218" i="3"/>
  <c r="FK218" i="3"/>
  <c r="FJ218" i="3"/>
  <c r="FH218" i="3"/>
  <c r="FN218" i="3"/>
  <c r="FF218" i="3"/>
  <c r="FB218" i="3"/>
  <c r="GB218" i="3"/>
  <c r="FO218" i="3"/>
  <c r="EI218" i="3"/>
  <c r="EE218" i="3"/>
  <c r="EA218" i="3"/>
  <c r="FC218" i="3"/>
  <c r="ER218" i="3"/>
  <c r="EQ218" i="3"/>
  <c r="EH218" i="3"/>
  <c r="EB218" i="3"/>
  <c r="EN218" i="3"/>
  <c r="EF218" i="3"/>
  <c r="DZ218" i="3"/>
  <c r="EY218" i="3"/>
  <c r="EM218" i="3"/>
  <c r="ED218" i="3"/>
  <c r="EX218" i="3"/>
  <c r="EL218" i="3"/>
  <c r="EU218" i="3"/>
  <c r="EP218" i="3"/>
  <c r="DV218" i="3"/>
  <c r="ET218" i="3"/>
  <c r="EJ218" i="3"/>
  <c r="DT218" i="3"/>
  <c r="DX218" i="3"/>
  <c r="DW218" i="3"/>
  <c r="DS218" i="3"/>
  <c r="DR218" i="3"/>
  <c r="GH226" i="3"/>
  <c r="GI226" i="3"/>
  <c r="GJ226" i="3"/>
  <c r="GE226" i="3"/>
  <c r="FZ226" i="3"/>
  <c r="FV226" i="3"/>
  <c r="GF226" i="3"/>
  <c r="FW226" i="3"/>
  <c r="GA226" i="3"/>
  <c r="FX226" i="3"/>
  <c r="FR226" i="3"/>
  <c r="FN226" i="3"/>
  <c r="FT226" i="3"/>
  <c r="FS226" i="3"/>
  <c r="FD226" i="3"/>
  <c r="EZ226" i="3"/>
  <c r="EV226" i="3"/>
  <c r="FK226" i="3"/>
  <c r="FJ226" i="3"/>
  <c r="FH226" i="3"/>
  <c r="GD226" i="3"/>
  <c r="FG226" i="3"/>
  <c r="FO226" i="3"/>
  <c r="FB226" i="3"/>
  <c r="FF226" i="3"/>
  <c r="FP226" i="3"/>
  <c r="FC226" i="3"/>
  <c r="EY226" i="3"/>
  <c r="EU226" i="3"/>
  <c r="EI226" i="3"/>
  <c r="EE226" i="3"/>
  <c r="EA226" i="3"/>
  <c r="FL226" i="3"/>
  <c r="EP226" i="3"/>
  <c r="EJ226" i="3"/>
  <c r="ET226" i="3"/>
  <c r="EH226" i="3"/>
  <c r="GB226" i="3"/>
  <c r="EX226" i="3"/>
  <c r="ER226" i="3"/>
  <c r="EN226" i="3"/>
  <c r="EM226" i="3"/>
  <c r="ED226" i="3"/>
  <c r="EL226" i="3"/>
  <c r="DV226" i="3"/>
  <c r="EB226" i="3"/>
  <c r="EF226" i="3"/>
  <c r="EQ226" i="3"/>
  <c r="DW226" i="3"/>
  <c r="DT226" i="3"/>
  <c r="DZ226" i="3"/>
  <c r="DX226" i="3"/>
  <c r="DR226" i="3"/>
  <c r="DS226" i="3"/>
  <c r="GH234" i="3"/>
  <c r="GJ234" i="3"/>
  <c r="GI234" i="3"/>
  <c r="GE234" i="3"/>
  <c r="GD234" i="3"/>
  <c r="FV234" i="3"/>
  <c r="GF234" i="3"/>
  <c r="FZ234" i="3"/>
  <c r="FT234" i="3"/>
  <c r="FO234" i="3"/>
  <c r="FW234" i="3"/>
  <c r="FJ234" i="3"/>
  <c r="FX234" i="3"/>
  <c r="FS234" i="3"/>
  <c r="GB234" i="3"/>
  <c r="FR234" i="3"/>
  <c r="FK234" i="3"/>
  <c r="FG234" i="3"/>
  <c r="FD234" i="3"/>
  <c r="EZ234" i="3"/>
  <c r="EV234" i="3"/>
  <c r="GA234" i="3"/>
  <c r="FL234" i="3"/>
  <c r="FH234" i="3"/>
  <c r="FN234" i="3"/>
  <c r="EU234" i="3"/>
  <c r="FF234" i="3"/>
  <c r="FC234" i="3"/>
  <c r="FP234" i="3"/>
  <c r="ER234" i="3"/>
  <c r="EM234" i="3"/>
  <c r="EI234" i="3"/>
  <c r="EE234" i="3"/>
  <c r="EA234" i="3"/>
  <c r="EN234" i="3"/>
  <c r="EL234" i="3"/>
  <c r="EF234" i="3"/>
  <c r="EQ234" i="3"/>
  <c r="FB234" i="3"/>
  <c r="ET234" i="3"/>
  <c r="DV234" i="3"/>
  <c r="EP234" i="3"/>
  <c r="EY234" i="3"/>
  <c r="ED234" i="3"/>
  <c r="EX234" i="3"/>
  <c r="DZ234" i="3"/>
  <c r="DW234" i="3"/>
  <c r="EH234" i="3"/>
  <c r="DT234" i="3"/>
  <c r="EJ234" i="3"/>
  <c r="EB234" i="3"/>
  <c r="DS234" i="3"/>
  <c r="DR234" i="3"/>
  <c r="DX234" i="3"/>
  <c r="GH242" i="3"/>
  <c r="GD242" i="3"/>
  <c r="GI242" i="3"/>
  <c r="GJ242" i="3"/>
  <c r="FV242" i="3"/>
  <c r="GF242" i="3"/>
  <c r="GE242" i="3"/>
  <c r="GB242" i="3"/>
  <c r="FZ242" i="3"/>
  <c r="FW242" i="3"/>
  <c r="FH242" i="3"/>
  <c r="FT242" i="3"/>
  <c r="FX242" i="3"/>
  <c r="FS242" i="3"/>
  <c r="FR242" i="3"/>
  <c r="FP242" i="3"/>
  <c r="EZ242" i="3"/>
  <c r="EV242" i="3"/>
  <c r="FK242" i="3"/>
  <c r="FJ242" i="3"/>
  <c r="FG242" i="3"/>
  <c r="FN242" i="3"/>
  <c r="FB242" i="3"/>
  <c r="FF242" i="3"/>
  <c r="FO242" i="3"/>
  <c r="FD242" i="3"/>
  <c r="FC242" i="3"/>
  <c r="EI242" i="3"/>
  <c r="EE242" i="3"/>
  <c r="EA242" i="3"/>
  <c r="FL242" i="3"/>
  <c r="EU242" i="3"/>
  <c r="EL242" i="3"/>
  <c r="ET242" i="3"/>
  <c r="GA242" i="3"/>
  <c r="EY242" i="3"/>
  <c r="ER242" i="3"/>
  <c r="EX242" i="3"/>
  <c r="EQ242" i="3"/>
  <c r="EJ242" i="3"/>
  <c r="EH242" i="3"/>
  <c r="EB242" i="3"/>
  <c r="EF242" i="3"/>
  <c r="DZ242" i="3"/>
  <c r="DV242" i="3"/>
  <c r="ED242" i="3"/>
  <c r="DX242" i="3"/>
  <c r="DW242" i="3"/>
  <c r="EM242" i="3"/>
  <c r="EP242" i="3"/>
  <c r="DT242" i="3"/>
  <c r="DR242" i="3"/>
  <c r="EN242" i="3"/>
  <c r="DS242" i="3"/>
  <c r="GH12" i="3"/>
  <c r="GJ12" i="3"/>
  <c r="FZ12" i="3"/>
  <c r="FV12" i="3"/>
  <c r="GD12" i="3"/>
  <c r="FT12" i="3"/>
  <c r="GA12" i="3"/>
  <c r="FO12" i="3"/>
  <c r="FJ12" i="3"/>
  <c r="GI12" i="3"/>
  <c r="GB12" i="3"/>
  <c r="FW12" i="3"/>
  <c r="FP12" i="3"/>
  <c r="FL12" i="3"/>
  <c r="FH12" i="3"/>
  <c r="FD12" i="3"/>
  <c r="EZ12" i="3"/>
  <c r="FN12" i="3"/>
  <c r="GF12" i="3"/>
  <c r="FK12" i="3"/>
  <c r="FX12" i="3"/>
  <c r="FR12" i="3"/>
  <c r="GE12" i="3"/>
  <c r="FS12" i="3"/>
  <c r="FG12" i="3"/>
  <c r="FF12" i="3"/>
  <c r="ER12" i="3"/>
  <c r="EM12" i="3"/>
  <c r="EI12" i="3"/>
  <c r="EE12" i="3"/>
  <c r="EY12" i="3"/>
  <c r="EX12" i="3"/>
  <c r="EV12" i="3"/>
  <c r="EQ12" i="3"/>
  <c r="EU12" i="3"/>
  <c r="EP12" i="3"/>
  <c r="ED12" i="3"/>
  <c r="EB12" i="3"/>
  <c r="EA12" i="3"/>
  <c r="DZ12" i="3"/>
  <c r="FC12" i="3"/>
  <c r="EN12" i="3"/>
  <c r="FB12" i="3"/>
  <c r="EF12" i="3"/>
  <c r="ET12" i="3"/>
  <c r="EJ12" i="3"/>
  <c r="DX12" i="3"/>
  <c r="DT12" i="3"/>
  <c r="EH12" i="3"/>
  <c r="DW12" i="3"/>
  <c r="DV12" i="3"/>
  <c r="DS12" i="3"/>
  <c r="DR12" i="3"/>
  <c r="EL12" i="3"/>
  <c r="GH20" i="3"/>
  <c r="GI20" i="3"/>
  <c r="FZ20" i="3"/>
  <c r="FV20" i="3"/>
  <c r="GJ20" i="3"/>
  <c r="GD20" i="3"/>
  <c r="GA20" i="3"/>
  <c r="GB20" i="3"/>
  <c r="GF20" i="3"/>
  <c r="FT20" i="3"/>
  <c r="FP20" i="3"/>
  <c r="FD20" i="3"/>
  <c r="EZ20" i="3"/>
  <c r="GE20" i="3"/>
  <c r="FL20" i="3"/>
  <c r="FO20" i="3"/>
  <c r="FK20" i="3"/>
  <c r="FR20" i="3"/>
  <c r="FG20" i="3"/>
  <c r="FN20" i="3"/>
  <c r="FJ20" i="3"/>
  <c r="FH20" i="3"/>
  <c r="FC20" i="3"/>
  <c r="FX20" i="3"/>
  <c r="FF20" i="3"/>
  <c r="FB20" i="3"/>
  <c r="FS20" i="3"/>
  <c r="EM20" i="3"/>
  <c r="EI20" i="3"/>
  <c r="EE20" i="3"/>
  <c r="FW20" i="3"/>
  <c r="EQ20" i="3"/>
  <c r="EL20" i="3"/>
  <c r="EP20" i="3"/>
  <c r="EV20" i="3"/>
  <c r="EU20" i="3"/>
  <c r="EY20" i="3"/>
  <c r="EB20" i="3"/>
  <c r="EX20" i="3"/>
  <c r="EN20" i="3"/>
  <c r="EA20" i="3"/>
  <c r="EF20" i="3"/>
  <c r="DZ20" i="3"/>
  <c r="ER20" i="3"/>
  <c r="EJ20" i="3"/>
  <c r="ED20" i="3"/>
  <c r="ET20" i="3"/>
  <c r="DX20" i="3"/>
  <c r="DT20" i="3"/>
  <c r="EH20" i="3"/>
  <c r="DS20" i="3"/>
  <c r="DR20" i="3"/>
  <c r="DW20" i="3"/>
  <c r="DV20" i="3"/>
  <c r="GI33" i="3"/>
  <c r="GA33" i="3"/>
  <c r="FW33" i="3"/>
  <c r="GE33" i="3"/>
  <c r="GF33" i="3"/>
  <c r="GD33" i="3"/>
  <c r="GB33" i="3"/>
  <c r="FV33" i="3"/>
  <c r="FP33" i="3"/>
  <c r="FK33" i="3"/>
  <c r="FX33" i="3"/>
  <c r="FT33" i="3"/>
  <c r="FS33" i="3"/>
  <c r="FR33" i="3"/>
  <c r="FO33" i="3"/>
  <c r="FL33" i="3"/>
  <c r="FJ33" i="3"/>
  <c r="FZ33" i="3"/>
  <c r="FF33" i="3"/>
  <c r="GJ33" i="3"/>
  <c r="FD33" i="3"/>
  <c r="EN33" i="3"/>
  <c r="EJ33" i="3"/>
  <c r="EF33" i="3"/>
  <c r="FN33" i="3"/>
  <c r="FH33" i="3"/>
  <c r="FG33" i="3"/>
  <c r="GH33" i="3"/>
  <c r="EY33" i="3"/>
  <c r="EV33" i="3"/>
  <c r="EX33" i="3"/>
  <c r="EU33" i="3"/>
  <c r="ER33" i="3"/>
  <c r="FC33" i="3"/>
  <c r="ET33" i="3"/>
  <c r="EQ33" i="3"/>
  <c r="FB33" i="3"/>
  <c r="EP33" i="3"/>
  <c r="EE33" i="3"/>
  <c r="ED33" i="3"/>
  <c r="EB33" i="3"/>
  <c r="EA33" i="3"/>
  <c r="DZ33" i="3"/>
  <c r="DV33" i="3"/>
  <c r="DR33" i="3"/>
  <c r="EM33" i="3"/>
  <c r="EZ33" i="3"/>
  <c r="EI33" i="3"/>
  <c r="DX33" i="3"/>
  <c r="DW33" i="3"/>
  <c r="EH33" i="3"/>
  <c r="DT33" i="3"/>
  <c r="DS33" i="3"/>
  <c r="EL33" i="3"/>
  <c r="GH54" i="3"/>
  <c r="GI54" i="3"/>
  <c r="FT54" i="3"/>
  <c r="GD54" i="3"/>
  <c r="GB54" i="3"/>
  <c r="GA54" i="3"/>
  <c r="FZ54" i="3"/>
  <c r="GJ54" i="3"/>
  <c r="FP54" i="3"/>
  <c r="FL54" i="3"/>
  <c r="GF54" i="3"/>
  <c r="FX54" i="3"/>
  <c r="FK54" i="3"/>
  <c r="FG54" i="3"/>
  <c r="FS54" i="3"/>
  <c r="FO54" i="3"/>
  <c r="FW54" i="3"/>
  <c r="FR54" i="3"/>
  <c r="GE54" i="3"/>
  <c r="FJ54" i="3"/>
  <c r="FF54" i="3"/>
  <c r="FD54" i="3"/>
  <c r="FH54" i="3"/>
  <c r="FC54" i="3"/>
  <c r="FB54" i="3"/>
  <c r="FN54" i="3"/>
  <c r="FV54" i="3"/>
  <c r="EQ54" i="3"/>
  <c r="EZ54" i="3"/>
  <c r="EP54" i="3"/>
  <c r="EY54" i="3"/>
  <c r="EX54" i="3"/>
  <c r="EV54" i="3"/>
  <c r="EU54" i="3"/>
  <c r="EF54" i="3"/>
  <c r="ET54" i="3"/>
  <c r="EN54" i="3"/>
  <c r="EE54" i="3"/>
  <c r="EM54" i="3"/>
  <c r="EJ54" i="3"/>
  <c r="ED54" i="3"/>
  <c r="ER54" i="3"/>
  <c r="EL54" i="3"/>
  <c r="EI54" i="3"/>
  <c r="DX54" i="3"/>
  <c r="DT54" i="3"/>
  <c r="DV54" i="3"/>
  <c r="DR54" i="3"/>
  <c r="EA54" i="3"/>
  <c r="EH54" i="3"/>
  <c r="EB54" i="3"/>
  <c r="DW54" i="3"/>
  <c r="DZ54" i="3"/>
  <c r="DS54" i="3"/>
  <c r="GJ62" i="3"/>
  <c r="GI62" i="3"/>
  <c r="GE62" i="3"/>
  <c r="GD62" i="3"/>
  <c r="GA62" i="3"/>
  <c r="FV62" i="3"/>
  <c r="FT62" i="3"/>
  <c r="GH62" i="3"/>
  <c r="GF62" i="3"/>
  <c r="FP62" i="3"/>
  <c r="FL62" i="3"/>
  <c r="FX62" i="3"/>
  <c r="FS62" i="3"/>
  <c r="FG62" i="3"/>
  <c r="FO62" i="3"/>
  <c r="FN62" i="3"/>
  <c r="GB62" i="3"/>
  <c r="FZ62" i="3"/>
  <c r="FR62" i="3"/>
  <c r="FK62" i="3"/>
  <c r="FJ62" i="3"/>
  <c r="FB62" i="3"/>
  <c r="FH62" i="3"/>
  <c r="FF62" i="3"/>
  <c r="ET62" i="3"/>
  <c r="FC62" i="3"/>
  <c r="EV62" i="3"/>
  <c r="EU62" i="3"/>
  <c r="FW62" i="3"/>
  <c r="EN62" i="3"/>
  <c r="EM62" i="3"/>
  <c r="FD62" i="3"/>
  <c r="EL62" i="3"/>
  <c r="EJ62" i="3"/>
  <c r="ER62" i="3"/>
  <c r="EI62" i="3"/>
  <c r="EQ62" i="3"/>
  <c r="EH62" i="3"/>
  <c r="EP62" i="3"/>
  <c r="EF62" i="3"/>
  <c r="EE62" i="3"/>
  <c r="EB62" i="3"/>
  <c r="EZ62" i="3"/>
  <c r="ED62" i="3"/>
  <c r="EA62" i="3"/>
  <c r="DX62" i="3"/>
  <c r="DT62" i="3"/>
  <c r="EY62" i="3"/>
  <c r="EX62" i="3"/>
  <c r="DV62" i="3"/>
  <c r="DR62" i="3"/>
  <c r="DS62" i="3"/>
  <c r="DZ62" i="3"/>
  <c r="DW62" i="3"/>
  <c r="GI70" i="3"/>
  <c r="GH70" i="3"/>
  <c r="GF70" i="3"/>
  <c r="GE70" i="3"/>
  <c r="FT70" i="3"/>
  <c r="GD70" i="3"/>
  <c r="FZ70" i="3"/>
  <c r="FV70" i="3"/>
  <c r="FS70" i="3"/>
  <c r="FP70" i="3"/>
  <c r="FL70" i="3"/>
  <c r="GJ70" i="3"/>
  <c r="GA70" i="3"/>
  <c r="FX70" i="3"/>
  <c r="FN70" i="3"/>
  <c r="FG70" i="3"/>
  <c r="FW70" i="3"/>
  <c r="GB70" i="3"/>
  <c r="FH70" i="3"/>
  <c r="FR70" i="3"/>
  <c r="FK70" i="3"/>
  <c r="FO70" i="3"/>
  <c r="FJ70" i="3"/>
  <c r="EZ70" i="3"/>
  <c r="FF70" i="3"/>
  <c r="FB70" i="3"/>
  <c r="EX70" i="3"/>
  <c r="ER70" i="3"/>
  <c r="EV70" i="3"/>
  <c r="EU70" i="3"/>
  <c r="EY70" i="3"/>
  <c r="ET70" i="3"/>
  <c r="EJ70" i="3"/>
  <c r="FD70" i="3"/>
  <c r="EQ70" i="3"/>
  <c r="EN70" i="3"/>
  <c r="FC70" i="3"/>
  <c r="EP70" i="3"/>
  <c r="ED70" i="3"/>
  <c r="DX70" i="3"/>
  <c r="DT70" i="3"/>
  <c r="EH70" i="3"/>
  <c r="DV70" i="3"/>
  <c r="DR70" i="3"/>
  <c r="EL70" i="3"/>
  <c r="EA70" i="3"/>
  <c r="EB70" i="3"/>
  <c r="EF70" i="3"/>
  <c r="DZ70" i="3"/>
  <c r="EI70" i="3"/>
  <c r="DW70" i="3"/>
  <c r="EM70" i="3"/>
  <c r="EE70" i="3"/>
  <c r="DS70" i="3"/>
  <c r="GE48" i="3"/>
  <c r="GJ48" i="3"/>
  <c r="GI48" i="3"/>
  <c r="GD48" i="3"/>
  <c r="GH48" i="3"/>
  <c r="GF48" i="3"/>
  <c r="GB48" i="3"/>
  <c r="GA48" i="3"/>
  <c r="FZ48" i="3"/>
  <c r="FS48" i="3"/>
  <c r="FP48" i="3"/>
  <c r="FK48" i="3"/>
  <c r="FW48" i="3"/>
  <c r="FO48" i="3"/>
  <c r="FV48" i="3"/>
  <c r="FN48" i="3"/>
  <c r="FB48" i="3"/>
  <c r="EX48" i="3"/>
  <c r="FL48" i="3"/>
  <c r="EU48" i="3"/>
  <c r="EQ48" i="3"/>
  <c r="FX48" i="3"/>
  <c r="FT48" i="3"/>
  <c r="FJ48" i="3"/>
  <c r="FG48" i="3"/>
  <c r="FF48" i="3"/>
  <c r="FC48" i="3"/>
  <c r="EZ48" i="3"/>
  <c r="EV48" i="3"/>
  <c r="FH48" i="3"/>
  <c r="EY48" i="3"/>
  <c r="FD48" i="3"/>
  <c r="EJ48" i="3"/>
  <c r="EF48" i="3"/>
  <c r="DZ48" i="3"/>
  <c r="ER48" i="3"/>
  <c r="EN48" i="3"/>
  <c r="EI48" i="3"/>
  <c r="EE48" i="3"/>
  <c r="FR48" i="3"/>
  <c r="EP48" i="3"/>
  <c r="EM48" i="3"/>
  <c r="EH48" i="3"/>
  <c r="ED48" i="3"/>
  <c r="EL48" i="3"/>
  <c r="DX48" i="3"/>
  <c r="DT48" i="3"/>
  <c r="DV48" i="3"/>
  <c r="DR48" i="3"/>
  <c r="DS48" i="3"/>
  <c r="EB48" i="3"/>
  <c r="DW48" i="3"/>
  <c r="EA48" i="3"/>
  <c r="ET48" i="3"/>
  <c r="GJ97" i="3"/>
  <c r="GD97" i="3"/>
  <c r="GH97" i="3"/>
  <c r="GF97" i="3"/>
  <c r="GI97" i="3"/>
  <c r="GE97" i="3"/>
  <c r="FZ97" i="3"/>
  <c r="FV97" i="3"/>
  <c r="FT97" i="3"/>
  <c r="FO97" i="3"/>
  <c r="GA97" i="3"/>
  <c r="FJ97" i="3"/>
  <c r="FH97" i="3"/>
  <c r="FS97" i="3"/>
  <c r="GB97" i="3"/>
  <c r="FR97" i="3"/>
  <c r="FP97" i="3"/>
  <c r="FW97" i="3"/>
  <c r="FL97" i="3"/>
  <c r="FX97" i="3"/>
  <c r="ET97" i="3"/>
  <c r="EP97" i="3"/>
  <c r="FN97" i="3"/>
  <c r="FB97" i="3"/>
  <c r="EX97" i="3"/>
  <c r="FK97" i="3"/>
  <c r="FG97" i="3"/>
  <c r="FF97" i="3"/>
  <c r="FD97" i="3"/>
  <c r="EZ97" i="3"/>
  <c r="EY97" i="3"/>
  <c r="ER97" i="3"/>
  <c r="FC97" i="3"/>
  <c r="EQ97" i="3"/>
  <c r="EV97" i="3"/>
  <c r="EN97" i="3"/>
  <c r="EE97" i="3"/>
  <c r="DZ97" i="3"/>
  <c r="EU97" i="3"/>
  <c r="EM97" i="3"/>
  <c r="ED97" i="3"/>
  <c r="EL97" i="3"/>
  <c r="EJ97" i="3"/>
  <c r="EH97" i="3"/>
  <c r="EF97" i="3"/>
  <c r="DW97" i="3"/>
  <c r="DS97" i="3"/>
  <c r="DR97" i="3"/>
  <c r="DX97" i="3"/>
  <c r="DV97" i="3"/>
  <c r="EB97" i="3"/>
  <c r="EA97" i="3"/>
  <c r="EI97" i="3"/>
  <c r="DT97" i="3"/>
  <c r="GD105" i="3"/>
  <c r="GI105" i="3"/>
  <c r="GJ105" i="3"/>
  <c r="GH105" i="3"/>
  <c r="GE105" i="3"/>
  <c r="FZ105" i="3"/>
  <c r="GF105" i="3"/>
  <c r="GB105" i="3"/>
  <c r="GA105" i="3"/>
  <c r="FV105" i="3"/>
  <c r="FH105" i="3"/>
  <c r="FX105" i="3"/>
  <c r="FS105" i="3"/>
  <c r="FW105" i="3"/>
  <c r="FR105" i="3"/>
  <c r="FP105" i="3"/>
  <c r="FO105" i="3"/>
  <c r="FJ105" i="3"/>
  <c r="FG105" i="3"/>
  <c r="ET105" i="3"/>
  <c r="EP105" i="3"/>
  <c r="FT105" i="3"/>
  <c r="FD105" i="3"/>
  <c r="FC105" i="3"/>
  <c r="FN105" i="3"/>
  <c r="FL105" i="3"/>
  <c r="FK105" i="3"/>
  <c r="ER105" i="3"/>
  <c r="EM105" i="3"/>
  <c r="EQ105" i="3"/>
  <c r="EL105" i="3"/>
  <c r="FF105" i="3"/>
  <c r="EZ105" i="3"/>
  <c r="EB105" i="3"/>
  <c r="EY105" i="3"/>
  <c r="EV105" i="3"/>
  <c r="EF105" i="3"/>
  <c r="EA105" i="3"/>
  <c r="EX105" i="3"/>
  <c r="EU105" i="3"/>
  <c r="EJ105" i="3"/>
  <c r="EE105" i="3"/>
  <c r="DZ105" i="3"/>
  <c r="EI105" i="3"/>
  <c r="ED105" i="3"/>
  <c r="FB105" i="3"/>
  <c r="EH105" i="3"/>
  <c r="EN105" i="3"/>
  <c r="DW105" i="3"/>
  <c r="DS105" i="3"/>
  <c r="DV105" i="3"/>
  <c r="DT105" i="3"/>
  <c r="DX105" i="3"/>
  <c r="DR105" i="3"/>
  <c r="GH113" i="3"/>
  <c r="GD113" i="3"/>
  <c r="GJ113" i="3"/>
  <c r="GI113" i="3"/>
  <c r="GF113" i="3"/>
  <c r="FX113" i="3"/>
  <c r="FZ113" i="3"/>
  <c r="FR113" i="3"/>
  <c r="GB113" i="3"/>
  <c r="GE113" i="3"/>
  <c r="FT113" i="3"/>
  <c r="FP113" i="3"/>
  <c r="FH113" i="3"/>
  <c r="GA113" i="3"/>
  <c r="FW113" i="3"/>
  <c r="FS113" i="3"/>
  <c r="FV113" i="3"/>
  <c r="FO113" i="3"/>
  <c r="FF113" i="3"/>
  <c r="FJ113" i="3"/>
  <c r="FD113" i="3"/>
  <c r="EY113" i="3"/>
  <c r="ET113" i="3"/>
  <c r="EP113" i="3"/>
  <c r="FB113" i="3"/>
  <c r="FN113" i="3"/>
  <c r="EV113" i="3"/>
  <c r="EQ113" i="3"/>
  <c r="FL113" i="3"/>
  <c r="FK113" i="3"/>
  <c r="EU113" i="3"/>
  <c r="FC113" i="3"/>
  <c r="EZ113" i="3"/>
  <c r="EX113" i="3"/>
  <c r="EN113" i="3"/>
  <c r="EI113" i="3"/>
  <c r="EM113" i="3"/>
  <c r="EJ113" i="3"/>
  <c r="FG113" i="3"/>
  <c r="EH113" i="3"/>
  <c r="EB113" i="3"/>
  <c r="EA113" i="3"/>
  <c r="DW113" i="3"/>
  <c r="DS113" i="3"/>
  <c r="EF113" i="3"/>
  <c r="ER113" i="3"/>
  <c r="EL113" i="3"/>
  <c r="DR113" i="3"/>
  <c r="DV113" i="3"/>
  <c r="EE113" i="3"/>
  <c r="DX113" i="3"/>
  <c r="ED113" i="3"/>
  <c r="DZ113" i="3"/>
  <c r="DT113" i="3"/>
  <c r="GH133" i="3"/>
  <c r="GF133" i="3"/>
  <c r="GE133" i="3"/>
  <c r="GD133" i="3"/>
  <c r="FS133" i="3"/>
  <c r="FO133" i="3"/>
  <c r="FZ133" i="3"/>
  <c r="GJ133" i="3"/>
  <c r="FK133" i="3"/>
  <c r="GI133" i="3"/>
  <c r="FV133" i="3"/>
  <c r="GB133" i="3"/>
  <c r="FT133" i="3"/>
  <c r="FP133" i="3"/>
  <c r="FL133" i="3"/>
  <c r="FF133" i="3"/>
  <c r="GA133" i="3"/>
  <c r="FX133" i="3"/>
  <c r="FH133" i="3"/>
  <c r="FR133" i="3"/>
  <c r="FJ133" i="3"/>
  <c r="FB133" i="3"/>
  <c r="FN133" i="3"/>
  <c r="FW133" i="3"/>
  <c r="FG133" i="3"/>
  <c r="EV133" i="3"/>
  <c r="ER133" i="3"/>
  <c r="EU133" i="3"/>
  <c r="FC133" i="3"/>
  <c r="ET133" i="3"/>
  <c r="EZ133" i="3"/>
  <c r="EJ133" i="3"/>
  <c r="EF133" i="3"/>
  <c r="EA133" i="3"/>
  <c r="EY133" i="3"/>
  <c r="EN133" i="3"/>
  <c r="EI133" i="3"/>
  <c r="EE133" i="3"/>
  <c r="DZ133" i="3"/>
  <c r="EX133" i="3"/>
  <c r="EM133" i="3"/>
  <c r="EH133" i="3"/>
  <c r="ED133" i="3"/>
  <c r="EL133" i="3"/>
  <c r="DX133" i="3"/>
  <c r="DT133" i="3"/>
  <c r="DW133" i="3"/>
  <c r="DS133" i="3"/>
  <c r="EQ133" i="3"/>
  <c r="FD133" i="3"/>
  <c r="DR133" i="3"/>
  <c r="EP133" i="3"/>
  <c r="EB133" i="3"/>
  <c r="DV133" i="3"/>
  <c r="GH141" i="3"/>
  <c r="GJ141" i="3"/>
  <c r="GI141" i="3"/>
  <c r="GE141" i="3"/>
  <c r="GF141" i="3"/>
  <c r="GA141" i="3"/>
  <c r="FV141" i="3"/>
  <c r="FS141" i="3"/>
  <c r="FO141" i="3"/>
  <c r="FZ141" i="3"/>
  <c r="FW141" i="3"/>
  <c r="FK141" i="3"/>
  <c r="GB141" i="3"/>
  <c r="FF141" i="3"/>
  <c r="GD141" i="3"/>
  <c r="FR141" i="3"/>
  <c r="FX141" i="3"/>
  <c r="FH141" i="3"/>
  <c r="FG141" i="3"/>
  <c r="FL141" i="3"/>
  <c r="FT141" i="3"/>
  <c r="FB141" i="3"/>
  <c r="FJ141" i="3"/>
  <c r="FC141" i="3"/>
  <c r="EY141" i="3"/>
  <c r="ET141" i="3"/>
  <c r="FP141" i="3"/>
  <c r="FN141" i="3"/>
  <c r="EP141" i="3"/>
  <c r="EN141" i="3"/>
  <c r="EI141" i="3"/>
  <c r="EZ141" i="3"/>
  <c r="EM141" i="3"/>
  <c r="EH141" i="3"/>
  <c r="FD141" i="3"/>
  <c r="EX141" i="3"/>
  <c r="EL141" i="3"/>
  <c r="EV141" i="3"/>
  <c r="EU141" i="3"/>
  <c r="EJ141" i="3"/>
  <c r="EB141" i="3"/>
  <c r="EF141" i="3"/>
  <c r="EA141" i="3"/>
  <c r="EE141" i="3"/>
  <c r="DX141" i="3"/>
  <c r="DT141" i="3"/>
  <c r="ED141" i="3"/>
  <c r="DW141" i="3"/>
  <c r="DS141" i="3"/>
  <c r="EQ141" i="3"/>
  <c r="DZ141" i="3"/>
  <c r="DV141" i="3"/>
  <c r="ER141" i="3"/>
  <c r="DR141" i="3"/>
  <c r="GH149" i="3"/>
  <c r="GE149" i="3"/>
  <c r="GD149" i="3"/>
  <c r="GJ149" i="3"/>
  <c r="GI149" i="3"/>
  <c r="FS149" i="3"/>
  <c r="FO149" i="3"/>
  <c r="GF149" i="3"/>
  <c r="GB149" i="3"/>
  <c r="GA149" i="3"/>
  <c r="FT149" i="3"/>
  <c r="FN149" i="3"/>
  <c r="FK149" i="3"/>
  <c r="FZ149" i="3"/>
  <c r="FV149" i="3"/>
  <c r="FF149" i="3"/>
  <c r="FX149" i="3"/>
  <c r="FJ149" i="3"/>
  <c r="FH149" i="3"/>
  <c r="FR149" i="3"/>
  <c r="EZ149" i="3"/>
  <c r="FL149" i="3"/>
  <c r="FW149" i="3"/>
  <c r="FD149" i="3"/>
  <c r="FP149" i="3"/>
  <c r="FG149" i="3"/>
  <c r="FC149" i="3"/>
  <c r="ER149" i="3"/>
  <c r="FB149" i="3"/>
  <c r="EJ149" i="3"/>
  <c r="EN149" i="3"/>
  <c r="EV149" i="3"/>
  <c r="ED149" i="3"/>
  <c r="EU149" i="3"/>
  <c r="ET149" i="3"/>
  <c r="EM149" i="3"/>
  <c r="EI149" i="3"/>
  <c r="DX149" i="3"/>
  <c r="DT149" i="3"/>
  <c r="EL149" i="3"/>
  <c r="EH149" i="3"/>
  <c r="EB149" i="3"/>
  <c r="DW149" i="3"/>
  <c r="DS149" i="3"/>
  <c r="DZ149" i="3"/>
  <c r="EY149" i="3"/>
  <c r="EX149" i="3"/>
  <c r="EQ149" i="3"/>
  <c r="EP149" i="3"/>
  <c r="DR149" i="3"/>
  <c r="EA149" i="3"/>
  <c r="EF149" i="3"/>
  <c r="EE149" i="3"/>
  <c r="DV149" i="3"/>
  <c r="GH157" i="3"/>
  <c r="GJ157" i="3"/>
  <c r="GF157" i="3"/>
  <c r="GE157" i="3"/>
  <c r="GD157" i="3"/>
  <c r="GI157" i="3"/>
  <c r="GB157" i="3"/>
  <c r="FS157" i="3"/>
  <c r="FO157" i="3"/>
  <c r="GA157" i="3"/>
  <c r="FK157" i="3"/>
  <c r="FG157" i="3"/>
  <c r="FZ157" i="3"/>
  <c r="FV157" i="3"/>
  <c r="FH157" i="3"/>
  <c r="FX157" i="3"/>
  <c r="FP157" i="3"/>
  <c r="FW157" i="3"/>
  <c r="FL157" i="3"/>
  <c r="FR157" i="3"/>
  <c r="FF157" i="3"/>
  <c r="FJ157" i="3"/>
  <c r="FC157" i="3"/>
  <c r="FT157" i="3"/>
  <c r="FB157" i="3"/>
  <c r="FD157" i="3"/>
  <c r="EV157" i="3"/>
  <c r="FN157" i="3"/>
  <c r="EZ157" i="3"/>
  <c r="ET157" i="3"/>
  <c r="EL157" i="3"/>
  <c r="EY157" i="3"/>
  <c r="EX157" i="3"/>
  <c r="EI157" i="3"/>
  <c r="EB157" i="3"/>
  <c r="EH157" i="3"/>
  <c r="EF157" i="3"/>
  <c r="EA157" i="3"/>
  <c r="EN157" i="3"/>
  <c r="EE157" i="3"/>
  <c r="DZ157" i="3"/>
  <c r="EU157" i="3"/>
  <c r="EM157" i="3"/>
  <c r="ED157" i="3"/>
  <c r="DX157" i="3"/>
  <c r="DT157" i="3"/>
  <c r="ER157" i="3"/>
  <c r="DW157" i="3"/>
  <c r="DS157" i="3"/>
  <c r="EP157" i="3"/>
  <c r="EJ157" i="3"/>
  <c r="DV157" i="3"/>
  <c r="EQ157" i="3"/>
  <c r="DR157" i="3"/>
  <c r="GI177" i="3"/>
  <c r="GJ177" i="3"/>
  <c r="GH177" i="3"/>
  <c r="GF177" i="3"/>
  <c r="GA177" i="3"/>
  <c r="FW177" i="3"/>
  <c r="GB177" i="3"/>
  <c r="FX177" i="3"/>
  <c r="GE177" i="3"/>
  <c r="FR177" i="3"/>
  <c r="FZ177" i="3"/>
  <c r="FS177" i="3"/>
  <c r="FP177" i="3"/>
  <c r="FO177" i="3"/>
  <c r="GD177" i="3"/>
  <c r="FN177" i="3"/>
  <c r="FJ177" i="3"/>
  <c r="FH177" i="3"/>
  <c r="FV177" i="3"/>
  <c r="FG177" i="3"/>
  <c r="FF177" i="3"/>
  <c r="FC177" i="3"/>
  <c r="EX177" i="3"/>
  <c r="FB177" i="3"/>
  <c r="FL177" i="3"/>
  <c r="EP177" i="3"/>
  <c r="EJ177" i="3"/>
  <c r="EF177" i="3"/>
  <c r="EB177" i="3"/>
  <c r="FD177" i="3"/>
  <c r="FT177" i="3"/>
  <c r="EZ177" i="3"/>
  <c r="EV177" i="3"/>
  <c r="EL177" i="3"/>
  <c r="EU177" i="3"/>
  <c r="ER177" i="3"/>
  <c r="EI177" i="3"/>
  <c r="ET177" i="3"/>
  <c r="EQ177" i="3"/>
  <c r="EH177" i="3"/>
  <c r="EY177" i="3"/>
  <c r="FK177" i="3"/>
  <c r="EN177" i="3"/>
  <c r="EM177" i="3"/>
  <c r="DV177" i="3"/>
  <c r="DR177" i="3"/>
  <c r="EE177" i="3"/>
  <c r="DZ177" i="3"/>
  <c r="DT177" i="3"/>
  <c r="DS177" i="3"/>
  <c r="EA177" i="3"/>
  <c r="DX177" i="3"/>
  <c r="DW177" i="3"/>
  <c r="ED177" i="3"/>
  <c r="GI185" i="3"/>
  <c r="GJ185" i="3"/>
  <c r="GH185" i="3"/>
  <c r="GF185" i="3"/>
  <c r="GE185" i="3"/>
  <c r="GD185" i="3"/>
  <c r="FW185" i="3"/>
  <c r="GB185" i="3"/>
  <c r="FX185" i="3"/>
  <c r="FP185" i="3"/>
  <c r="GA185" i="3"/>
  <c r="FR185" i="3"/>
  <c r="FN185" i="3"/>
  <c r="FK185" i="3"/>
  <c r="FF185" i="3"/>
  <c r="FZ185" i="3"/>
  <c r="FS185" i="3"/>
  <c r="FO185" i="3"/>
  <c r="FH185" i="3"/>
  <c r="FG185" i="3"/>
  <c r="FV185" i="3"/>
  <c r="EV185" i="3"/>
  <c r="FL185" i="3"/>
  <c r="FC185" i="3"/>
  <c r="EY185" i="3"/>
  <c r="EU185" i="3"/>
  <c r="EN185" i="3"/>
  <c r="EJ185" i="3"/>
  <c r="EF185" i="3"/>
  <c r="EB185" i="3"/>
  <c r="FB185" i="3"/>
  <c r="FT185" i="3"/>
  <c r="EP185" i="3"/>
  <c r="EZ185" i="3"/>
  <c r="ER185" i="3"/>
  <c r="FD185" i="3"/>
  <c r="EQ185" i="3"/>
  <c r="FJ185" i="3"/>
  <c r="EM185" i="3"/>
  <c r="EE185" i="3"/>
  <c r="DZ185" i="3"/>
  <c r="ET185" i="3"/>
  <c r="EL185" i="3"/>
  <c r="ED185" i="3"/>
  <c r="EI185" i="3"/>
  <c r="EH185" i="3"/>
  <c r="DV185" i="3"/>
  <c r="DR185" i="3"/>
  <c r="EX185" i="3"/>
  <c r="EA185" i="3"/>
  <c r="DX185" i="3"/>
  <c r="DW185" i="3"/>
  <c r="DT185" i="3"/>
  <c r="DS185" i="3"/>
  <c r="GI193" i="3"/>
  <c r="GJ193" i="3"/>
  <c r="GD193" i="3"/>
  <c r="FW193" i="3"/>
  <c r="GF193" i="3"/>
  <c r="GE193" i="3"/>
  <c r="GH193" i="3"/>
  <c r="GB193" i="3"/>
  <c r="GA193" i="3"/>
  <c r="FS193" i="3"/>
  <c r="FR193" i="3"/>
  <c r="FP193" i="3"/>
  <c r="FO193" i="3"/>
  <c r="FV193" i="3"/>
  <c r="FK193" i="3"/>
  <c r="FG193" i="3"/>
  <c r="FN193" i="3"/>
  <c r="FH193" i="3"/>
  <c r="FZ193" i="3"/>
  <c r="FX193" i="3"/>
  <c r="FF193" i="3"/>
  <c r="FL193" i="3"/>
  <c r="FD193" i="3"/>
  <c r="EJ193" i="3"/>
  <c r="EF193" i="3"/>
  <c r="EB193" i="3"/>
  <c r="FC193" i="3"/>
  <c r="FB193" i="3"/>
  <c r="EZ193" i="3"/>
  <c r="EV193" i="3"/>
  <c r="EH193" i="3"/>
  <c r="FJ193" i="3"/>
  <c r="EU193" i="3"/>
  <c r="ER193" i="3"/>
  <c r="EN193" i="3"/>
  <c r="FT193" i="3"/>
  <c r="ET193" i="3"/>
  <c r="EQ193" i="3"/>
  <c r="EM193" i="3"/>
  <c r="EY193" i="3"/>
  <c r="EP193" i="3"/>
  <c r="EL193" i="3"/>
  <c r="EX193" i="3"/>
  <c r="EA193" i="3"/>
  <c r="EE193" i="3"/>
  <c r="DZ193" i="3"/>
  <c r="DV193" i="3"/>
  <c r="DR193" i="3"/>
  <c r="EI193" i="3"/>
  <c r="DS193" i="3"/>
  <c r="DT193" i="3"/>
  <c r="ED193" i="3"/>
  <c r="DX193" i="3"/>
  <c r="DW193" i="3"/>
  <c r="GI201" i="3"/>
  <c r="GJ201" i="3"/>
  <c r="GH201" i="3"/>
  <c r="GD201" i="3"/>
  <c r="GB201" i="3"/>
  <c r="FW201" i="3"/>
  <c r="GF201" i="3"/>
  <c r="GA201" i="3"/>
  <c r="FS201" i="3"/>
  <c r="FN201" i="3"/>
  <c r="FZ201" i="3"/>
  <c r="FX201" i="3"/>
  <c r="FR201" i="3"/>
  <c r="GE201" i="3"/>
  <c r="FP201" i="3"/>
  <c r="FO201" i="3"/>
  <c r="FJ201" i="3"/>
  <c r="FH201" i="3"/>
  <c r="FG201" i="3"/>
  <c r="FF201" i="3"/>
  <c r="FV201" i="3"/>
  <c r="FD201" i="3"/>
  <c r="EY201" i="3"/>
  <c r="ET201" i="3"/>
  <c r="FC201" i="3"/>
  <c r="FB201" i="3"/>
  <c r="FL201" i="3"/>
  <c r="EQ201" i="3"/>
  <c r="EL201" i="3"/>
  <c r="EJ201" i="3"/>
  <c r="EF201" i="3"/>
  <c r="EB201" i="3"/>
  <c r="FK201" i="3"/>
  <c r="EZ201" i="3"/>
  <c r="EM201" i="3"/>
  <c r="FT201" i="3"/>
  <c r="ER201" i="3"/>
  <c r="EP201" i="3"/>
  <c r="EI201" i="3"/>
  <c r="EH201" i="3"/>
  <c r="EX201" i="3"/>
  <c r="DV201" i="3"/>
  <c r="DR201" i="3"/>
  <c r="ED201" i="3"/>
  <c r="EV201" i="3"/>
  <c r="EU201" i="3"/>
  <c r="EA201" i="3"/>
  <c r="DX201" i="3"/>
  <c r="EN201" i="3"/>
  <c r="DW201" i="3"/>
  <c r="DZ201" i="3"/>
  <c r="DT201" i="3"/>
  <c r="DS201" i="3"/>
  <c r="EE201" i="3"/>
  <c r="GJ221" i="3"/>
  <c r="GH221" i="3"/>
  <c r="GF221" i="3"/>
  <c r="GB221" i="3"/>
  <c r="GE221" i="3"/>
  <c r="GI221" i="3"/>
  <c r="GD221" i="3"/>
  <c r="GA221" i="3"/>
  <c r="FZ221" i="3"/>
  <c r="FV221" i="3"/>
  <c r="FL221" i="3"/>
  <c r="FG221" i="3"/>
  <c r="FT221" i="3"/>
  <c r="FO221" i="3"/>
  <c r="FC221" i="3"/>
  <c r="EY221" i="3"/>
  <c r="EU221" i="3"/>
  <c r="FS221" i="3"/>
  <c r="FR221" i="3"/>
  <c r="FP221" i="3"/>
  <c r="FN221" i="3"/>
  <c r="FK221" i="3"/>
  <c r="FF221" i="3"/>
  <c r="ER221" i="3"/>
  <c r="EN221" i="3"/>
  <c r="FD221" i="3"/>
  <c r="FB221" i="3"/>
  <c r="FX221" i="3"/>
  <c r="FH221" i="3"/>
  <c r="EH221" i="3"/>
  <c r="ED221" i="3"/>
  <c r="DZ221" i="3"/>
  <c r="ET221" i="3"/>
  <c r="FW221" i="3"/>
  <c r="EV221" i="3"/>
  <c r="EL221" i="3"/>
  <c r="FJ221" i="3"/>
  <c r="EZ221" i="3"/>
  <c r="EX221" i="3"/>
  <c r="EB221" i="3"/>
  <c r="EQ221" i="3"/>
  <c r="EA221" i="3"/>
  <c r="EP221" i="3"/>
  <c r="EJ221" i="3"/>
  <c r="EF221" i="3"/>
  <c r="EI221" i="3"/>
  <c r="EE221" i="3"/>
  <c r="DW221" i="3"/>
  <c r="DV221" i="3"/>
  <c r="DS221" i="3"/>
  <c r="DT221" i="3"/>
  <c r="EM221" i="3"/>
  <c r="DR221" i="3"/>
  <c r="DX221" i="3"/>
  <c r="GJ229" i="3"/>
  <c r="GI229" i="3"/>
  <c r="GH229" i="3"/>
  <c r="GF229" i="3"/>
  <c r="GB229" i="3"/>
  <c r="GE229" i="3"/>
  <c r="FZ229" i="3"/>
  <c r="GD229" i="3"/>
  <c r="FW229" i="3"/>
  <c r="GA229" i="3"/>
  <c r="FS229" i="3"/>
  <c r="FO229" i="3"/>
  <c r="FP229" i="3"/>
  <c r="FC229" i="3"/>
  <c r="EY229" i="3"/>
  <c r="EU229" i="3"/>
  <c r="FT229" i="3"/>
  <c r="FR229" i="3"/>
  <c r="FL229" i="3"/>
  <c r="FX229" i="3"/>
  <c r="FN229" i="3"/>
  <c r="FK229" i="3"/>
  <c r="FF229" i="3"/>
  <c r="FB229" i="3"/>
  <c r="ER229" i="3"/>
  <c r="EN229" i="3"/>
  <c r="FV229" i="3"/>
  <c r="FG229" i="3"/>
  <c r="EH229" i="3"/>
  <c r="ED229" i="3"/>
  <c r="DZ229" i="3"/>
  <c r="ET229" i="3"/>
  <c r="EQ229" i="3"/>
  <c r="FJ229" i="3"/>
  <c r="FH229" i="3"/>
  <c r="EJ229" i="3"/>
  <c r="FD229" i="3"/>
  <c r="EI229" i="3"/>
  <c r="EF229" i="3"/>
  <c r="EE229" i="3"/>
  <c r="EZ229" i="3"/>
  <c r="EP229" i="3"/>
  <c r="EX229" i="3"/>
  <c r="EB229" i="3"/>
  <c r="EA229" i="3"/>
  <c r="EM229" i="3"/>
  <c r="EV229" i="3"/>
  <c r="DX229" i="3"/>
  <c r="DS229" i="3"/>
  <c r="DT229" i="3"/>
  <c r="DW229" i="3"/>
  <c r="DR229" i="3"/>
  <c r="DV229" i="3"/>
  <c r="EL229" i="3"/>
  <c r="GJ237" i="3"/>
  <c r="GH237" i="3"/>
  <c r="GF237" i="3"/>
  <c r="GB237" i="3"/>
  <c r="GE237" i="3"/>
  <c r="GI237" i="3"/>
  <c r="GD237" i="3"/>
  <c r="GA237" i="3"/>
  <c r="FZ237" i="3"/>
  <c r="FV237" i="3"/>
  <c r="FT237" i="3"/>
  <c r="FO237" i="3"/>
  <c r="FJ237" i="3"/>
  <c r="FP237" i="3"/>
  <c r="FL237" i="3"/>
  <c r="FH237" i="3"/>
  <c r="FC237" i="3"/>
  <c r="EY237" i="3"/>
  <c r="EU237" i="3"/>
  <c r="FS237" i="3"/>
  <c r="FR237" i="3"/>
  <c r="FN237" i="3"/>
  <c r="FK237" i="3"/>
  <c r="FF237" i="3"/>
  <c r="EV237" i="3"/>
  <c r="ER237" i="3"/>
  <c r="EN237" i="3"/>
  <c r="FG237" i="3"/>
  <c r="EM237" i="3"/>
  <c r="EH237" i="3"/>
  <c r="ED237" i="3"/>
  <c r="DZ237" i="3"/>
  <c r="FX237" i="3"/>
  <c r="FW237" i="3"/>
  <c r="ET237" i="3"/>
  <c r="EZ237" i="3"/>
  <c r="EF237" i="3"/>
  <c r="FD237" i="3"/>
  <c r="EX237" i="3"/>
  <c r="EL237" i="3"/>
  <c r="FB237" i="3"/>
  <c r="EI237" i="3"/>
  <c r="EQ237" i="3"/>
  <c r="EP237" i="3"/>
  <c r="EJ237" i="3"/>
  <c r="DX237" i="3"/>
  <c r="DV237" i="3"/>
  <c r="DS237" i="3"/>
  <c r="DT237" i="3"/>
  <c r="DW237" i="3"/>
  <c r="EB237" i="3"/>
  <c r="DR237" i="3"/>
  <c r="EA237" i="3"/>
  <c r="EE237" i="3"/>
  <c r="GJ245" i="3"/>
  <c r="GI245" i="3"/>
  <c r="GH245" i="3"/>
  <c r="GB245" i="3"/>
  <c r="GE245" i="3"/>
  <c r="GF245" i="3"/>
  <c r="GA245" i="3"/>
  <c r="GD245" i="3"/>
  <c r="FZ245" i="3"/>
  <c r="FV245" i="3"/>
  <c r="FH245" i="3"/>
  <c r="FR245" i="3"/>
  <c r="FO245" i="3"/>
  <c r="EY245" i="3"/>
  <c r="EU245" i="3"/>
  <c r="FT245" i="3"/>
  <c r="FS245" i="3"/>
  <c r="FP245" i="3"/>
  <c r="FL245" i="3"/>
  <c r="FX245" i="3"/>
  <c r="FN245" i="3"/>
  <c r="FK245" i="3"/>
  <c r="FF245" i="3"/>
  <c r="FC245" i="3"/>
  <c r="ER245" i="3"/>
  <c r="EN245" i="3"/>
  <c r="FG245" i="3"/>
  <c r="EH245" i="3"/>
  <c r="ED245" i="3"/>
  <c r="DZ245" i="3"/>
  <c r="FD245" i="3"/>
  <c r="ET245" i="3"/>
  <c r="FW245" i="3"/>
  <c r="FB245" i="3"/>
  <c r="EM245" i="3"/>
  <c r="EL245" i="3"/>
  <c r="FJ245" i="3"/>
  <c r="EV245" i="3"/>
  <c r="EQ245" i="3"/>
  <c r="EB245" i="3"/>
  <c r="EP245" i="3"/>
  <c r="EA245" i="3"/>
  <c r="EJ245" i="3"/>
  <c r="EF245" i="3"/>
  <c r="DX245" i="3"/>
  <c r="DV245" i="3"/>
  <c r="DS245" i="3"/>
  <c r="EZ245" i="3"/>
  <c r="EE245" i="3"/>
  <c r="DW245" i="3"/>
  <c r="EI245" i="3"/>
  <c r="DT245" i="3"/>
  <c r="EX245" i="3"/>
  <c r="DR245" i="3"/>
  <c r="GJ14" i="3"/>
  <c r="GI14" i="3"/>
  <c r="GB14" i="3"/>
  <c r="FX14" i="3"/>
  <c r="GE14" i="3"/>
  <c r="FR14" i="3"/>
  <c r="GH14" i="3"/>
  <c r="FN14" i="3"/>
  <c r="FJ14" i="3"/>
  <c r="GA14" i="3"/>
  <c r="FZ14" i="3"/>
  <c r="GD14" i="3"/>
  <c r="FT14" i="3"/>
  <c r="FW14" i="3"/>
  <c r="FV14" i="3"/>
  <c r="GF14" i="3"/>
  <c r="FO14" i="3"/>
  <c r="FL14" i="3"/>
  <c r="FS14" i="3"/>
  <c r="FP14" i="3"/>
  <c r="FH14" i="3"/>
  <c r="EZ14" i="3"/>
  <c r="EV14" i="3"/>
  <c r="EY14" i="3"/>
  <c r="FF14" i="3"/>
  <c r="ET14" i="3"/>
  <c r="EL14" i="3"/>
  <c r="FD14" i="3"/>
  <c r="FC14" i="3"/>
  <c r="FB14" i="3"/>
  <c r="EJ14" i="3"/>
  <c r="ER14" i="3"/>
  <c r="EI14" i="3"/>
  <c r="EF14" i="3"/>
  <c r="EQ14" i="3"/>
  <c r="EN14" i="3"/>
  <c r="EH14" i="3"/>
  <c r="EE14" i="3"/>
  <c r="EB14" i="3"/>
  <c r="FG14" i="3"/>
  <c r="EU14" i="3"/>
  <c r="EP14" i="3"/>
  <c r="EM14" i="3"/>
  <c r="ED14" i="3"/>
  <c r="EA14" i="3"/>
  <c r="DZ14" i="3"/>
  <c r="DW14" i="3"/>
  <c r="DS14" i="3"/>
  <c r="EX14" i="3"/>
  <c r="DV14" i="3"/>
  <c r="DR14" i="3"/>
  <c r="FK14" i="3"/>
  <c r="DT14" i="3"/>
  <c r="DX14" i="3"/>
  <c r="GJ27" i="3"/>
  <c r="GH27" i="3"/>
  <c r="GI27" i="3"/>
  <c r="FS27" i="3"/>
  <c r="GF27" i="3"/>
  <c r="GE27" i="3"/>
  <c r="GD27" i="3"/>
  <c r="FO27" i="3"/>
  <c r="FK27" i="3"/>
  <c r="GB27" i="3"/>
  <c r="FP27" i="3"/>
  <c r="FJ27" i="3"/>
  <c r="FF27" i="3"/>
  <c r="FX27" i="3"/>
  <c r="GA27" i="3"/>
  <c r="FW27" i="3"/>
  <c r="FR27" i="3"/>
  <c r="FV27" i="3"/>
  <c r="FT27" i="3"/>
  <c r="FG27" i="3"/>
  <c r="FD27" i="3"/>
  <c r="FL27" i="3"/>
  <c r="FC27" i="3"/>
  <c r="FN27" i="3"/>
  <c r="FB27" i="3"/>
  <c r="FZ27" i="3"/>
  <c r="EX27" i="3"/>
  <c r="EQ27" i="3"/>
  <c r="EZ27" i="3"/>
  <c r="EP27" i="3"/>
  <c r="EY27" i="3"/>
  <c r="EE27" i="3"/>
  <c r="ED27" i="3"/>
  <c r="EJ27" i="3"/>
  <c r="ER27" i="3"/>
  <c r="EI27" i="3"/>
  <c r="EB27" i="3"/>
  <c r="DX27" i="3"/>
  <c r="DT27" i="3"/>
  <c r="DW27" i="3"/>
  <c r="DS27" i="3"/>
  <c r="FH27" i="3"/>
  <c r="EV27" i="3"/>
  <c r="EU27" i="3"/>
  <c r="EM27" i="3"/>
  <c r="DZ27" i="3"/>
  <c r="ET27" i="3"/>
  <c r="EN27" i="3"/>
  <c r="EH27" i="3"/>
  <c r="EA27" i="3"/>
  <c r="EL27" i="3"/>
  <c r="DV27" i="3"/>
  <c r="EF27" i="3"/>
  <c r="DR27" i="3"/>
  <c r="GF7" i="3"/>
  <c r="GJ7" i="3"/>
  <c r="GE7" i="3"/>
  <c r="GH7" i="3"/>
  <c r="GD7" i="3"/>
  <c r="GB7" i="3"/>
  <c r="FW7" i="3"/>
  <c r="GI7" i="3"/>
  <c r="FT7" i="3"/>
  <c r="FX7" i="3"/>
  <c r="FS7" i="3"/>
  <c r="FC7" i="3"/>
  <c r="EY7" i="3"/>
  <c r="FP7" i="3"/>
  <c r="FV7" i="3"/>
  <c r="FR7" i="3"/>
  <c r="FO7" i="3"/>
  <c r="FJ7" i="3"/>
  <c r="FB7" i="3"/>
  <c r="EV7" i="3"/>
  <c r="ER7" i="3"/>
  <c r="GA7" i="3"/>
  <c r="FK7" i="3"/>
  <c r="FF7" i="3"/>
  <c r="ET7" i="3"/>
  <c r="EL7" i="3"/>
  <c r="EH7" i="3"/>
  <c r="ED7" i="3"/>
  <c r="FZ7" i="3"/>
  <c r="EX7" i="3"/>
  <c r="FL7" i="3"/>
  <c r="EZ7" i="3"/>
  <c r="FH7" i="3"/>
  <c r="EN7" i="3"/>
  <c r="FN7" i="3"/>
  <c r="FG7" i="3"/>
  <c r="EM7" i="3"/>
  <c r="FD7" i="3"/>
  <c r="EA7" i="3"/>
  <c r="EU7" i="3"/>
  <c r="EJ7" i="3"/>
  <c r="DZ7" i="3"/>
  <c r="EQ7" i="3"/>
  <c r="EI7" i="3"/>
  <c r="EP7" i="3"/>
  <c r="EF7" i="3"/>
  <c r="EE7" i="3"/>
  <c r="EB7" i="3"/>
  <c r="DW7" i="3"/>
  <c r="DS7" i="3"/>
  <c r="DX7" i="3"/>
  <c r="DV7" i="3"/>
  <c r="DT7" i="3"/>
  <c r="DR7" i="3"/>
  <c r="GJ15" i="3"/>
  <c r="GF15" i="3"/>
  <c r="GI15" i="3"/>
  <c r="GH15" i="3"/>
  <c r="GE15" i="3"/>
  <c r="GD15" i="3"/>
  <c r="GA15" i="3"/>
  <c r="FW15" i="3"/>
  <c r="FT15" i="3"/>
  <c r="FO15" i="3"/>
  <c r="FJ15" i="3"/>
  <c r="FV15" i="3"/>
  <c r="FS15" i="3"/>
  <c r="FH15" i="3"/>
  <c r="FC15" i="3"/>
  <c r="EY15" i="3"/>
  <c r="GB15" i="3"/>
  <c r="FR15" i="3"/>
  <c r="FP15" i="3"/>
  <c r="EV15" i="3"/>
  <c r="ER15" i="3"/>
  <c r="FZ15" i="3"/>
  <c r="FK15" i="3"/>
  <c r="FB15" i="3"/>
  <c r="EX15" i="3"/>
  <c r="EL15" i="3"/>
  <c r="EH15" i="3"/>
  <c r="ED15" i="3"/>
  <c r="FX15" i="3"/>
  <c r="FD15" i="3"/>
  <c r="FN15" i="3"/>
  <c r="EQ15" i="3"/>
  <c r="EP15" i="3"/>
  <c r="EN15" i="3"/>
  <c r="EE15" i="3"/>
  <c r="EA15" i="3"/>
  <c r="FG15" i="3"/>
  <c r="EU15" i="3"/>
  <c r="EM15" i="3"/>
  <c r="DZ15" i="3"/>
  <c r="FF15" i="3"/>
  <c r="ET15" i="3"/>
  <c r="EZ15" i="3"/>
  <c r="EI15" i="3"/>
  <c r="FL15" i="3"/>
  <c r="DW15" i="3"/>
  <c r="DS15" i="3"/>
  <c r="DT15" i="3"/>
  <c r="DR15" i="3"/>
  <c r="EF15" i="3"/>
  <c r="DV15" i="3"/>
  <c r="EB15" i="3"/>
  <c r="EJ15" i="3"/>
  <c r="DX15" i="3"/>
  <c r="GI57" i="3"/>
  <c r="GJ57" i="3"/>
  <c r="GH57" i="3"/>
  <c r="FS57" i="3"/>
  <c r="GF57" i="3"/>
  <c r="GE57" i="3"/>
  <c r="GB57" i="3"/>
  <c r="GD57" i="3"/>
  <c r="GA57" i="3"/>
  <c r="FO57" i="3"/>
  <c r="FK57" i="3"/>
  <c r="FL57" i="3"/>
  <c r="FF57" i="3"/>
  <c r="FW57" i="3"/>
  <c r="FV57" i="3"/>
  <c r="FZ57" i="3"/>
  <c r="FR57" i="3"/>
  <c r="FP57" i="3"/>
  <c r="FN57" i="3"/>
  <c r="FT57" i="3"/>
  <c r="FH57" i="3"/>
  <c r="FJ57" i="3"/>
  <c r="FD57" i="3"/>
  <c r="FC57" i="3"/>
  <c r="EX57" i="3"/>
  <c r="ET57" i="3"/>
  <c r="ER57" i="3"/>
  <c r="FX57" i="3"/>
  <c r="FG57" i="3"/>
  <c r="EQ57" i="3"/>
  <c r="EP57" i="3"/>
  <c r="EF57" i="3"/>
  <c r="EZ57" i="3"/>
  <c r="EE57" i="3"/>
  <c r="EY57" i="3"/>
  <c r="ED57" i="3"/>
  <c r="EJ57" i="3"/>
  <c r="EB57" i="3"/>
  <c r="EI57" i="3"/>
  <c r="EA57" i="3"/>
  <c r="DX57" i="3"/>
  <c r="DT57" i="3"/>
  <c r="EV57" i="3"/>
  <c r="FB57" i="3"/>
  <c r="EH57" i="3"/>
  <c r="DZ57" i="3"/>
  <c r="DW57" i="3"/>
  <c r="DS57" i="3"/>
  <c r="EU57" i="3"/>
  <c r="EN57" i="3"/>
  <c r="EM57" i="3"/>
  <c r="EL57" i="3"/>
  <c r="DR57" i="3"/>
  <c r="DV57" i="3"/>
  <c r="GJ65" i="3"/>
  <c r="GE65" i="3"/>
  <c r="GI65" i="3"/>
  <c r="GH65" i="3"/>
  <c r="GF65" i="3"/>
  <c r="GA65" i="3"/>
  <c r="FV65" i="3"/>
  <c r="FS65" i="3"/>
  <c r="FZ65" i="3"/>
  <c r="FO65" i="3"/>
  <c r="FK65" i="3"/>
  <c r="GD65" i="3"/>
  <c r="FF65" i="3"/>
  <c r="GB65" i="3"/>
  <c r="FX65" i="3"/>
  <c r="FP65" i="3"/>
  <c r="FW65" i="3"/>
  <c r="FN65" i="3"/>
  <c r="FR65" i="3"/>
  <c r="FT65" i="3"/>
  <c r="FB65" i="3"/>
  <c r="FL65" i="3"/>
  <c r="FC65" i="3"/>
  <c r="FJ65" i="3"/>
  <c r="ET65" i="3"/>
  <c r="EX65" i="3"/>
  <c r="EV65" i="3"/>
  <c r="EP65" i="3"/>
  <c r="EN65" i="3"/>
  <c r="EZ65" i="3"/>
  <c r="EU65" i="3"/>
  <c r="EM65" i="3"/>
  <c r="EY65" i="3"/>
  <c r="EL65" i="3"/>
  <c r="EJ65" i="3"/>
  <c r="EI65" i="3"/>
  <c r="FD65" i="3"/>
  <c r="EH65" i="3"/>
  <c r="EF65" i="3"/>
  <c r="EB65" i="3"/>
  <c r="DX65" i="3"/>
  <c r="DT65" i="3"/>
  <c r="DW65" i="3"/>
  <c r="DS65" i="3"/>
  <c r="FH65" i="3"/>
  <c r="ED65" i="3"/>
  <c r="DZ65" i="3"/>
  <c r="FG65" i="3"/>
  <c r="ER65" i="3"/>
  <c r="DV65" i="3"/>
  <c r="EE65" i="3"/>
  <c r="EA65" i="3"/>
  <c r="EQ65" i="3"/>
  <c r="DR65" i="3"/>
  <c r="GI73" i="3"/>
  <c r="GJ73" i="3"/>
  <c r="GH73" i="3"/>
  <c r="GF73" i="3"/>
  <c r="FS73" i="3"/>
  <c r="GD73" i="3"/>
  <c r="GA73" i="3"/>
  <c r="FW73" i="3"/>
  <c r="FT73" i="3"/>
  <c r="FO73" i="3"/>
  <c r="FK73" i="3"/>
  <c r="GB73" i="3"/>
  <c r="FZ73" i="3"/>
  <c r="GE73" i="3"/>
  <c r="FN73" i="3"/>
  <c r="FF73" i="3"/>
  <c r="FR73" i="3"/>
  <c r="FH73" i="3"/>
  <c r="FV73" i="3"/>
  <c r="EZ73" i="3"/>
  <c r="FL73" i="3"/>
  <c r="FJ73" i="3"/>
  <c r="FX73" i="3"/>
  <c r="FC73" i="3"/>
  <c r="EY73" i="3"/>
  <c r="ER73" i="3"/>
  <c r="FP73" i="3"/>
  <c r="ET73" i="3"/>
  <c r="FD73" i="3"/>
  <c r="FG73" i="3"/>
  <c r="FB73" i="3"/>
  <c r="EJ73" i="3"/>
  <c r="EV73" i="3"/>
  <c r="EN73" i="3"/>
  <c r="EU73" i="3"/>
  <c r="EM73" i="3"/>
  <c r="EH73" i="3"/>
  <c r="ED73" i="3"/>
  <c r="EL73" i="3"/>
  <c r="EB73" i="3"/>
  <c r="EQ73" i="3"/>
  <c r="EA73" i="3"/>
  <c r="DX73" i="3"/>
  <c r="DT73" i="3"/>
  <c r="EP73" i="3"/>
  <c r="DZ73" i="3"/>
  <c r="DW73" i="3"/>
  <c r="DS73" i="3"/>
  <c r="EE73" i="3"/>
  <c r="EX73" i="3"/>
  <c r="DR73" i="3"/>
  <c r="EI73" i="3"/>
  <c r="EF73" i="3"/>
  <c r="DV73" i="3"/>
  <c r="GJ92" i="3"/>
  <c r="GF92" i="3"/>
  <c r="GI92" i="3"/>
  <c r="GH92" i="3"/>
  <c r="GE92" i="3"/>
  <c r="GB92" i="3"/>
  <c r="FW92" i="3"/>
  <c r="FT92" i="3"/>
  <c r="FP92" i="3"/>
  <c r="FZ92" i="3"/>
  <c r="FL92" i="3"/>
  <c r="FX92" i="3"/>
  <c r="FG92" i="3"/>
  <c r="GD92" i="3"/>
  <c r="FS92" i="3"/>
  <c r="FV92" i="3"/>
  <c r="FN92" i="3"/>
  <c r="FR92" i="3"/>
  <c r="GA92" i="3"/>
  <c r="FO92" i="3"/>
  <c r="FK92" i="3"/>
  <c r="FJ92" i="3"/>
  <c r="FC92" i="3"/>
  <c r="EX92" i="3"/>
  <c r="FB92" i="3"/>
  <c r="FH92" i="3"/>
  <c r="FF92" i="3"/>
  <c r="EU92" i="3"/>
  <c r="EP92" i="3"/>
  <c r="EV92" i="3"/>
  <c r="FD92" i="3"/>
  <c r="EZ92" i="3"/>
  <c r="EN92" i="3"/>
  <c r="EY92" i="3"/>
  <c r="EM92" i="3"/>
  <c r="EH92" i="3"/>
  <c r="EL92" i="3"/>
  <c r="EJ92" i="3"/>
  <c r="EI92" i="3"/>
  <c r="EF92" i="3"/>
  <c r="EE92" i="3"/>
  <c r="DX92" i="3"/>
  <c r="DT92" i="3"/>
  <c r="EQ92" i="3"/>
  <c r="DV92" i="3"/>
  <c r="DR92" i="3"/>
  <c r="ET92" i="3"/>
  <c r="EA92" i="3"/>
  <c r="DW92" i="3"/>
  <c r="EB92" i="3"/>
  <c r="DZ92" i="3"/>
  <c r="ER92" i="3"/>
  <c r="ED92" i="3"/>
  <c r="DS92" i="3"/>
  <c r="GJ108" i="3"/>
  <c r="GD108" i="3"/>
  <c r="GF108" i="3"/>
  <c r="GE108" i="3"/>
  <c r="FZ108" i="3"/>
  <c r="FT108" i="3"/>
  <c r="FP108" i="3"/>
  <c r="GI108" i="3"/>
  <c r="GB108" i="3"/>
  <c r="FL108" i="3"/>
  <c r="GA108" i="3"/>
  <c r="FX108" i="3"/>
  <c r="FG108" i="3"/>
  <c r="FS108" i="3"/>
  <c r="GH108" i="3"/>
  <c r="FN108" i="3"/>
  <c r="FJ108" i="3"/>
  <c r="FR108" i="3"/>
  <c r="FO108" i="3"/>
  <c r="FK108" i="3"/>
  <c r="FH108" i="3"/>
  <c r="FF108" i="3"/>
  <c r="FW108" i="3"/>
  <c r="FD108" i="3"/>
  <c r="EM108" i="3"/>
  <c r="EZ108" i="3"/>
  <c r="EV108" i="3"/>
  <c r="ER108" i="3"/>
  <c r="EL108" i="3"/>
  <c r="EY108" i="3"/>
  <c r="EU108" i="3"/>
  <c r="EQ108" i="3"/>
  <c r="FC108" i="3"/>
  <c r="EX108" i="3"/>
  <c r="ET108" i="3"/>
  <c r="EP108" i="3"/>
  <c r="EB108" i="3"/>
  <c r="EF108" i="3"/>
  <c r="EA108" i="3"/>
  <c r="EN108" i="3"/>
  <c r="EE108" i="3"/>
  <c r="DZ108" i="3"/>
  <c r="FB108" i="3"/>
  <c r="DX108" i="3"/>
  <c r="DT108" i="3"/>
  <c r="FV108" i="3"/>
  <c r="DV108" i="3"/>
  <c r="DR108" i="3"/>
  <c r="EI108" i="3"/>
  <c r="EJ108" i="3"/>
  <c r="DW108" i="3"/>
  <c r="EH108" i="3"/>
  <c r="ED108" i="3"/>
  <c r="DS108" i="3"/>
  <c r="GJ136" i="3"/>
  <c r="GI136" i="3"/>
  <c r="GF136" i="3"/>
  <c r="GE136" i="3"/>
  <c r="GB136" i="3"/>
  <c r="FX136" i="3"/>
  <c r="GH136" i="3"/>
  <c r="FR136" i="3"/>
  <c r="FN136" i="3"/>
  <c r="GA136" i="3"/>
  <c r="GD136" i="3"/>
  <c r="FZ136" i="3"/>
  <c r="FJ136" i="3"/>
  <c r="FW136" i="3"/>
  <c r="FV136" i="3"/>
  <c r="FL136" i="3"/>
  <c r="FO136" i="3"/>
  <c r="FT136" i="3"/>
  <c r="FS136" i="3"/>
  <c r="FK136" i="3"/>
  <c r="FF136" i="3"/>
  <c r="FP136" i="3"/>
  <c r="FC136" i="3"/>
  <c r="FH136" i="3"/>
  <c r="FB136" i="3"/>
  <c r="FG136" i="3"/>
  <c r="FD136" i="3"/>
  <c r="EY136" i="3"/>
  <c r="EX136" i="3"/>
  <c r="EV136" i="3"/>
  <c r="EZ136" i="3"/>
  <c r="EQ136" i="3"/>
  <c r="EP136" i="3"/>
  <c r="EU136" i="3"/>
  <c r="EF136" i="3"/>
  <c r="EA136" i="3"/>
  <c r="EE136" i="3"/>
  <c r="DZ136" i="3"/>
  <c r="EJ136" i="3"/>
  <c r="ED136" i="3"/>
  <c r="ER136" i="3"/>
  <c r="EI136" i="3"/>
  <c r="DW136" i="3"/>
  <c r="DS136" i="3"/>
  <c r="EN136" i="3"/>
  <c r="DV136" i="3"/>
  <c r="DR136" i="3"/>
  <c r="EL136" i="3"/>
  <c r="EB136" i="3"/>
  <c r="ET136" i="3"/>
  <c r="EH136" i="3"/>
  <c r="DX136" i="3"/>
  <c r="EM136" i="3"/>
  <c r="DT136" i="3"/>
  <c r="GH188" i="3"/>
  <c r="GI188" i="3"/>
  <c r="GF188" i="3"/>
  <c r="GJ188" i="3"/>
  <c r="GE188" i="3"/>
  <c r="GD188" i="3"/>
  <c r="FV188" i="3"/>
  <c r="FZ188" i="3"/>
  <c r="GA188" i="3"/>
  <c r="FP188" i="3"/>
  <c r="FW188" i="3"/>
  <c r="FS188" i="3"/>
  <c r="FO188" i="3"/>
  <c r="FK188" i="3"/>
  <c r="FF188" i="3"/>
  <c r="FX188" i="3"/>
  <c r="FT188" i="3"/>
  <c r="FR188" i="3"/>
  <c r="FD188" i="3"/>
  <c r="EZ188" i="3"/>
  <c r="EV188" i="3"/>
  <c r="FL188" i="3"/>
  <c r="FJ188" i="3"/>
  <c r="FH188" i="3"/>
  <c r="FN188" i="3"/>
  <c r="GB188" i="3"/>
  <c r="FG188" i="3"/>
  <c r="EN188" i="3"/>
  <c r="EI188" i="3"/>
  <c r="EE188" i="3"/>
  <c r="EA188" i="3"/>
  <c r="EQ188" i="3"/>
  <c r="FB188" i="3"/>
  <c r="EU188" i="3"/>
  <c r="ET188" i="3"/>
  <c r="EY188" i="3"/>
  <c r="EX188" i="3"/>
  <c r="ER188" i="3"/>
  <c r="EF188" i="3"/>
  <c r="DZ188" i="3"/>
  <c r="ED188" i="3"/>
  <c r="EP188" i="3"/>
  <c r="EM188" i="3"/>
  <c r="DX188" i="3"/>
  <c r="DT188" i="3"/>
  <c r="EL188" i="3"/>
  <c r="EJ188" i="3"/>
  <c r="DS188" i="3"/>
  <c r="DR188" i="3"/>
  <c r="EH188" i="3"/>
  <c r="DW188" i="3"/>
  <c r="EB188" i="3"/>
  <c r="DV188" i="3"/>
  <c r="FC188" i="3"/>
  <c r="GH196" i="3"/>
  <c r="GJ196" i="3"/>
  <c r="GI196" i="3"/>
  <c r="GD196" i="3"/>
  <c r="FV196" i="3"/>
  <c r="GE196" i="3"/>
  <c r="GA196" i="3"/>
  <c r="FZ196" i="3"/>
  <c r="GF196" i="3"/>
  <c r="FW196" i="3"/>
  <c r="FX196" i="3"/>
  <c r="FT196" i="3"/>
  <c r="FS196" i="3"/>
  <c r="FN196" i="3"/>
  <c r="FL196" i="3"/>
  <c r="FH196" i="3"/>
  <c r="FD196" i="3"/>
  <c r="EZ196" i="3"/>
  <c r="EV196" i="3"/>
  <c r="GB196" i="3"/>
  <c r="FK196" i="3"/>
  <c r="FJ196" i="3"/>
  <c r="FG196" i="3"/>
  <c r="FO196" i="3"/>
  <c r="FF196" i="3"/>
  <c r="FR196" i="3"/>
  <c r="FP196" i="3"/>
  <c r="FB196" i="3"/>
  <c r="EX196" i="3"/>
  <c r="ET196" i="3"/>
  <c r="EI196" i="3"/>
  <c r="EE196" i="3"/>
  <c r="EA196" i="3"/>
  <c r="EH196" i="3"/>
  <c r="FC196" i="3"/>
  <c r="EN196" i="3"/>
  <c r="ER196" i="3"/>
  <c r="EM196" i="3"/>
  <c r="EU196" i="3"/>
  <c r="EJ196" i="3"/>
  <c r="EB196" i="3"/>
  <c r="EF196" i="3"/>
  <c r="DZ196" i="3"/>
  <c r="EQ196" i="3"/>
  <c r="EL196" i="3"/>
  <c r="ED196" i="3"/>
  <c r="EP196" i="3"/>
  <c r="DX196" i="3"/>
  <c r="DT196" i="3"/>
  <c r="DW196" i="3"/>
  <c r="DV196" i="3"/>
  <c r="EY196" i="3"/>
  <c r="DS196" i="3"/>
  <c r="DR196" i="3"/>
  <c r="GJ232" i="3"/>
  <c r="GI232" i="3"/>
  <c r="GE232" i="3"/>
  <c r="GA232" i="3"/>
  <c r="GH232" i="3"/>
  <c r="GF232" i="3"/>
  <c r="FZ232" i="3"/>
  <c r="GB232" i="3"/>
  <c r="FW232" i="3"/>
  <c r="GD232" i="3"/>
  <c r="FX232" i="3"/>
  <c r="FV232" i="3"/>
  <c r="FT232" i="3"/>
  <c r="FP232" i="3"/>
  <c r="FN232" i="3"/>
  <c r="FS232" i="3"/>
  <c r="FB232" i="3"/>
  <c r="EX232" i="3"/>
  <c r="ET232" i="3"/>
  <c r="FJ232" i="3"/>
  <c r="FH232" i="3"/>
  <c r="FC232" i="3"/>
  <c r="EQ232" i="3"/>
  <c r="EM232" i="3"/>
  <c r="FL232" i="3"/>
  <c r="FK232" i="3"/>
  <c r="FR232" i="3"/>
  <c r="FG232" i="3"/>
  <c r="FD232" i="3"/>
  <c r="FO232" i="3"/>
  <c r="FF232" i="3"/>
  <c r="EY232" i="3"/>
  <c r="EV232" i="3"/>
  <c r="EP232" i="3"/>
  <c r="EJ232" i="3"/>
  <c r="EI232" i="3"/>
  <c r="EZ232" i="3"/>
  <c r="EH232" i="3"/>
  <c r="EF232" i="3"/>
  <c r="EN232" i="3"/>
  <c r="EE232" i="3"/>
  <c r="EU232" i="3"/>
  <c r="EL232" i="3"/>
  <c r="ED232" i="3"/>
  <c r="EB232" i="3"/>
  <c r="DV232" i="3"/>
  <c r="ER232" i="3"/>
  <c r="DT232" i="3"/>
  <c r="DZ232" i="3"/>
  <c r="DR232" i="3"/>
  <c r="DS232" i="3"/>
  <c r="DX232" i="3"/>
  <c r="DW232" i="3"/>
  <c r="EA232" i="3"/>
  <c r="GJ240" i="3"/>
  <c r="GI240" i="3"/>
  <c r="GH240" i="3"/>
  <c r="GE240" i="3"/>
  <c r="GA240" i="3"/>
  <c r="GF240" i="3"/>
  <c r="GD240" i="3"/>
  <c r="FW240" i="3"/>
  <c r="FT240" i="3"/>
  <c r="FO240" i="3"/>
  <c r="GB240" i="3"/>
  <c r="FX240" i="3"/>
  <c r="FZ240" i="3"/>
  <c r="FV240" i="3"/>
  <c r="FJ240" i="3"/>
  <c r="FN240" i="3"/>
  <c r="FS240" i="3"/>
  <c r="FC240" i="3"/>
  <c r="EX240" i="3"/>
  <c r="ET240" i="3"/>
  <c r="FH240" i="3"/>
  <c r="EV240" i="3"/>
  <c r="EQ240" i="3"/>
  <c r="EM240" i="3"/>
  <c r="FL240" i="3"/>
  <c r="FK240" i="3"/>
  <c r="FG240" i="3"/>
  <c r="FD240" i="3"/>
  <c r="EY240" i="3"/>
  <c r="EU240" i="3"/>
  <c r="EN240" i="3"/>
  <c r="FB240" i="3"/>
  <c r="EP240" i="3"/>
  <c r="FP240" i="3"/>
  <c r="EF240" i="3"/>
  <c r="FF240" i="3"/>
  <c r="EL240" i="3"/>
  <c r="ED240" i="3"/>
  <c r="DZ240" i="3"/>
  <c r="FR240" i="3"/>
  <c r="EZ240" i="3"/>
  <c r="EJ240" i="3"/>
  <c r="EI240" i="3"/>
  <c r="EH240" i="3"/>
  <c r="EE240" i="3"/>
  <c r="EA240" i="3"/>
  <c r="DT240" i="3"/>
  <c r="DW240" i="3"/>
  <c r="DR240" i="3"/>
  <c r="DX240" i="3"/>
  <c r="ER240" i="3"/>
  <c r="DV240" i="3"/>
  <c r="DS240" i="3"/>
  <c r="EB240" i="3"/>
  <c r="GJ52" i="3"/>
  <c r="GH52" i="3"/>
  <c r="GI52" i="3"/>
  <c r="GB52" i="3"/>
  <c r="FX52" i="3"/>
  <c r="FR52" i="3"/>
  <c r="GF52" i="3"/>
  <c r="GA52" i="3"/>
  <c r="FW52" i="3"/>
  <c r="FS52" i="3"/>
  <c r="FN52" i="3"/>
  <c r="FJ52" i="3"/>
  <c r="FZ52" i="3"/>
  <c r="GD52" i="3"/>
  <c r="FO52" i="3"/>
  <c r="FV52" i="3"/>
  <c r="GE52" i="3"/>
  <c r="FG52" i="3"/>
  <c r="FL52" i="3"/>
  <c r="FD52" i="3"/>
  <c r="EY52" i="3"/>
  <c r="FT52" i="3"/>
  <c r="FH52" i="3"/>
  <c r="FC52" i="3"/>
  <c r="EZ52" i="3"/>
  <c r="EV52" i="3"/>
  <c r="EQ52" i="3"/>
  <c r="ET52" i="3"/>
  <c r="FB52" i="3"/>
  <c r="EX52" i="3"/>
  <c r="EU52" i="3"/>
  <c r="EN52" i="3"/>
  <c r="EI52" i="3"/>
  <c r="FP52" i="3"/>
  <c r="FK52" i="3"/>
  <c r="EM52" i="3"/>
  <c r="EH52" i="3"/>
  <c r="FF52" i="3"/>
  <c r="EB52" i="3"/>
  <c r="EA52" i="3"/>
  <c r="EL52" i="3"/>
  <c r="DZ52" i="3"/>
  <c r="DW52" i="3"/>
  <c r="DS52" i="3"/>
  <c r="DV52" i="3"/>
  <c r="DR52" i="3"/>
  <c r="ER52" i="3"/>
  <c r="EP52" i="3"/>
  <c r="EF52" i="3"/>
  <c r="DT52" i="3"/>
  <c r="EE52" i="3"/>
  <c r="EJ52" i="3"/>
  <c r="ED52" i="3"/>
  <c r="DX52" i="3"/>
  <c r="GJ60" i="3"/>
  <c r="GB60" i="3"/>
  <c r="FX60" i="3"/>
  <c r="GF60" i="3"/>
  <c r="GD60" i="3"/>
  <c r="FR60" i="3"/>
  <c r="GI60" i="3"/>
  <c r="FN60" i="3"/>
  <c r="FJ60" i="3"/>
  <c r="GH60" i="3"/>
  <c r="GA60" i="3"/>
  <c r="FZ60" i="3"/>
  <c r="GE60" i="3"/>
  <c r="FL60" i="3"/>
  <c r="FO60" i="3"/>
  <c r="FK60" i="3"/>
  <c r="FW60" i="3"/>
  <c r="FV60" i="3"/>
  <c r="FT60" i="3"/>
  <c r="FP60" i="3"/>
  <c r="FD60" i="3"/>
  <c r="FG60" i="3"/>
  <c r="FF60" i="3"/>
  <c r="FC60" i="3"/>
  <c r="EZ60" i="3"/>
  <c r="FS60" i="3"/>
  <c r="FB60" i="3"/>
  <c r="EY60" i="3"/>
  <c r="FH60" i="3"/>
  <c r="EX60" i="3"/>
  <c r="EV60" i="3"/>
  <c r="ER60" i="3"/>
  <c r="EU60" i="3"/>
  <c r="EQ60" i="3"/>
  <c r="ET60" i="3"/>
  <c r="EP60" i="3"/>
  <c r="EF60" i="3"/>
  <c r="EN60" i="3"/>
  <c r="EE60" i="3"/>
  <c r="EM60" i="3"/>
  <c r="ED60" i="3"/>
  <c r="EB60" i="3"/>
  <c r="EL60" i="3"/>
  <c r="EA60" i="3"/>
  <c r="DW60" i="3"/>
  <c r="DS60" i="3"/>
  <c r="DV60" i="3"/>
  <c r="DR60" i="3"/>
  <c r="EI60" i="3"/>
  <c r="EJ60" i="3"/>
  <c r="DZ60" i="3"/>
  <c r="EH60" i="3"/>
  <c r="DX60" i="3"/>
  <c r="DT60" i="3"/>
  <c r="GH95" i="3"/>
  <c r="GF95" i="3"/>
  <c r="GI95" i="3"/>
  <c r="GB95" i="3"/>
  <c r="FW95" i="3"/>
  <c r="FS95" i="3"/>
  <c r="FO95" i="3"/>
  <c r="GA95" i="3"/>
  <c r="GJ95" i="3"/>
  <c r="FZ95" i="3"/>
  <c r="GE95" i="3"/>
  <c r="FK95" i="3"/>
  <c r="FF95" i="3"/>
  <c r="FV95" i="3"/>
  <c r="GD95" i="3"/>
  <c r="FR95" i="3"/>
  <c r="FT95" i="3"/>
  <c r="FG95" i="3"/>
  <c r="FC95" i="3"/>
  <c r="EX95" i="3"/>
  <c r="FL95" i="3"/>
  <c r="FD95" i="3"/>
  <c r="FJ95" i="3"/>
  <c r="FB95" i="3"/>
  <c r="FP95" i="3"/>
  <c r="EU95" i="3"/>
  <c r="EP95" i="3"/>
  <c r="FX95" i="3"/>
  <c r="ET95" i="3"/>
  <c r="EQ95" i="3"/>
  <c r="EN95" i="3"/>
  <c r="EM95" i="3"/>
  <c r="EH95" i="3"/>
  <c r="EL95" i="3"/>
  <c r="EZ95" i="3"/>
  <c r="FN95" i="3"/>
  <c r="EY95" i="3"/>
  <c r="EJ95" i="3"/>
  <c r="EV95" i="3"/>
  <c r="ER95" i="3"/>
  <c r="EI95" i="3"/>
  <c r="EB95" i="3"/>
  <c r="EA95" i="3"/>
  <c r="DX95" i="3"/>
  <c r="DT95" i="3"/>
  <c r="DZ95" i="3"/>
  <c r="DW95" i="3"/>
  <c r="DS95" i="3"/>
  <c r="FH95" i="3"/>
  <c r="EE95" i="3"/>
  <c r="EF95" i="3"/>
  <c r="DR95" i="3"/>
  <c r="ED95" i="3"/>
  <c r="DV95" i="3"/>
  <c r="GJ103" i="3"/>
  <c r="GF103" i="3"/>
  <c r="GI103" i="3"/>
  <c r="GE103" i="3"/>
  <c r="GH103" i="3"/>
  <c r="GD103" i="3"/>
  <c r="FS103" i="3"/>
  <c r="FO103" i="3"/>
  <c r="GB103" i="3"/>
  <c r="FX103" i="3"/>
  <c r="FP103" i="3"/>
  <c r="FK103" i="3"/>
  <c r="FV103" i="3"/>
  <c r="FR103" i="3"/>
  <c r="FN103" i="3"/>
  <c r="FJ103" i="3"/>
  <c r="FF103" i="3"/>
  <c r="FW103" i="3"/>
  <c r="FT103" i="3"/>
  <c r="FL103" i="3"/>
  <c r="GA103" i="3"/>
  <c r="FH103" i="3"/>
  <c r="FD103" i="3"/>
  <c r="EZ103" i="3"/>
  <c r="FB103" i="3"/>
  <c r="EU103" i="3"/>
  <c r="ET103" i="3"/>
  <c r="EY103" i="3"/>
  <c r="EX103" i="3"/>
  <c r="EV103" i="3"/>
  <c r="FG103" i="3"/>
  <c r="FZ103" i="3"/>
  <c r="ER103" i="3"/>
  <c r="EN103" i="3"/>
  <c r="EI103" i="3"/>
  <c r="EE103" i="3"/>
  <c r="DZ103" i="3"/>
  <c r="EQ103" i="3"/>
  <c r="EM103" i="3"/>
  <c r="EH103" i="3"/>
  <c r="ED103" i="3"/>
  <c r="EP103" i="3"/>
  <c r="EL103" i="3"/>
  <c r="DX103" i="3"/>
  <c r="DT103" i="3"/>
  <c r="DW103" i="3"/>
  <c r="DS103" i="3"/>
  <c r="FC103" i="3"/>
  <c r="EJ103" i="3"/>
  <c r="EF103" i="3"/>
  <c r="DV103" i="3"/>
  <c r="EB103" i="3"/>
  <c r="EA103" i="3"/>
  <c r="DR103" i="3"/>
  <c r="GI111" i="3"/>
  <c r="GH111" i="3"/>
  <c r="GD111" i="3"/>
  <c r="GE111" i="3"/>
  <c r="FZ111" i="3"/>
  <c r="FS111" i="3"/>
  <c r="FO111" i="3"/>
  <c r="GJ111" i="3"/>
  <c r="GF111" i="3"/>
  <c r="FV111" i="3"/>
  <c r="FK111" i="3"/>
  <c r="FW111" i="3"/>
  <c r="GA111" i="3"/>
  <c r="FF111" i="3"/>
  <c r="GB111" i="3"/>
  <c r="FR111" i="3"/>
  <c r="FL111" i="3"/>
  <c r="FT111" i="3"/>
  <c r="FJ111" i="3"/>
  <c r="FX111" i="3"/>
  <c r="FP111" i="3"/>
  <c r="FH111" i="3"/>
  <c r="FB111" i="3"/>
  <c r="EX111" i="3"/>
  <c r="EM111" i="3"/>
  <c r="FD111" i="3"/>
  <c r="EL111" i="3"/>
  <c r="FC111" i="3"/>
  <c r="ER111" i="3"/>
  <c r="EQ111" i="3"/>
  <c r="FN111" i="3"/>
  <c r="EP111" i="3"/>
  <c r="EB111" i="3"/>
  <c r="EF111" i="3"/>
  <c r="EA111" i="3"/>
  <c r="FG111" i="3"/>
  <c r="EE111" i="3"/>
  <c r="DZ111" i="3"/>
  <c r="ED111" i="3"/>
  <c r="DX111" i="3"/>
  <c r="DT111" i="3"/>
  <c r="EZ111" i="3"/>
  <c r="EJ111" i="3"/>
  <c r="DW111" i="3"/>
  <c r="DS111" i="3"/>
  <c r="EY111" i="3"/>
  <c r="EH111" i="3"/>
  <c r="EV111" i="3"/>
  <c r="EU111" i="3"/>
  <c r="ET111" i="3"/>
  <c r="DR111" i="3"/>
  <c r="EN111" i="3"/>
  <c r="EI111" i="3"/>
  <c r="DV111" i="3"/>
  <c r="GJ199" i="3"/>
  <c r="GH199" i="3"/>
  <c r="GF199" i="3"/>
  <c r="GB199" i="3"/>
  <c r="GI199" i="3"/>
  <c r="GD199" i="3"/>
  <c r="GE199" i="3"/>
  <c r="FV199" i="3"/>
  <c r="GA199" i="3"/>
  <c r="FX199" i="3"/>
  <c r="FR199" i="3"/>
  <c r="FN199" i="3"/>
  <c r="FZ199" i="3"/>
  <c r="FP199" i="3"/>
  <c r="FC199" i="3"/>
  <c r="EY199" i="3"/>
  <c r="EU199" i="3"/>
  <c r="FT199" i="3"/>
  <c r="FS199" i="3"/>
  <c r="FL199" i="3"/>
  <c r="FO199" i="3"/>
  <c r="FK199" i="3"/>
  <c r="FF199" i="3"/>
  <c r="ER199" i="3"/>
  <c r="EN199" i="3"/>
  <c r="FG199" i="3"/>
  <c r="FD199" i="3"/>
  <c r="EZ199" i="3"/>
  <c r="EV199" i="3"/>
  <c r="EH199" i="3"/>
  <c r="ED199" i="3"/>
  <c r="DZ199" i="3"/>
  <c r="FB199" i="3"/>
  <c r="ET199" i="3"/>
  <c r="EP199" i="3"/>
  <c r="FJ199" i="3"/>
  <c r="EI199" i="3"/>
  <c r="FW199" i="3"/>
  <c r="EX199" i="3"/>
  <c r="EM199" i="3"/>
  <c r="EL199" i="3"/>
  <c r="EQ199" i="3"/>
  <c r="EB199" i="3"/>
  <c r="EF199" i="3"/>
  <c r="EA199" i="3"/>
  <c r="FH199" i="3"/>
  <c r="EJ199" i="3"/>
  <c r="DW199" i="3"/>
  <c r="DS199" i="3"/>
  <c r="EE199" i="3"/>
  <c r="DT199" i="3"/>
  <c r="DR199" i="3"/>
  <c r="DX199" i="3"/>
  <c r="DV199" i="3"/>
  <c r="GD13" i="3"/>
  <c r="GI13" i="3"/>
  <c r="GF13" i="3"/>
  <c r="GJ13" i="3"/>
  <c r="GB13" i="3"/>
  <c r="FW13" i="3"/>
  <c r="GH13" i="3"/>
  <c r="GE13" i="3"/>
  <c r="GA13" i="3"/>
  <c r="FV13" i="3"/>
  <c r="FH13" i="3"/>
  <c r="FZ13" i="3"/>
  <c r="FT13" i="3"/>
  <c r="FS13" i="3"/>
  <c r="FR13" i="3"/>
  <c r="FP13" i="3"/>
  <c r="FK13" i="3"/>
  <c r="FJ13" i="3"/>
  <c r="FG13" i="3"/>
  <c r="FC13" i="3"/>
  <c r="EX13" i="3"/>
  <c r="ET13" i="3"/>
  <c r="EP13" i="3"/>
  <c r="FF13" i="3"/>
  <c r="FB13" i="3"/>
  <c r="FX13" i="3"/>
  <c r="EU13" i="3"/>
  <c r="FO13" i="3"/>
  <c r="FN13" i="3"/>
  <c r="ER13" i="3"/>
  <c r="EV13" i="3"/>
  <c r="EQ13" i="3"/>
  <c r="EN13" i="3"/>
  <c r="EM13" i="3"/>
  <c r="EH13" i="3"/>
  <c r="EJ13" i="3"/>
  <c r="FD13" i="3"/>
  <c r="EL13" i="3"/>
  <c r="EF13" i="3"/>
  <c r="EE13" i="3"/>
  <c r="EB13" i="3"/>
  <c r="EZ13" i="3"/>
  <c r="EY13" i="3"/>
  <c r="DZ13" i="3"/>
  <c r="DW13" i="3"/>
  <c r="DS13" i="3"/>
  <c r="FL13" i="3"/>
  <c r="EI13" i="3"/>
  <c r="DV13" i="3"/>
  <c r="ED13" i="3"/>
  <c r="DT13" i="3"/>
  <c r="EA13" i="3"/>
  <c r="DX13" i="3"/>
  <c r="DR13" i="3"/>
  <c r="GJ21" i="3"/>
  <c r="GD21" i="3"/>
  <c r="GI21" i="3"/>
  <c r="GE21" i="3"/>
  <c r="GH21" i="3"/>
  <c r="GF21" i="3"/>
  <c r="FT21" i="3"/>
  <c r="GB21" i="3"/>
  <c r="GA21" i="3"/>
  <c r="FV21" i="3"/>
  <c r="FS21" i="3"/>
  <c r="FO21" i="3"/>
  <c r="FJ21" i="3"/>
  <c r="FH21" i="3"/>
  <c r="FZ21" i="3"/>
  <c r="FR21" i="3"/>
  <c r="FW21" i="3"/>
  <c r="FP21" i="3"/>
  <c r="FK21" i="3"/>
  <c r="FN21" i="3"/>
  <c r="FX21" i="3"/>
  <c r="ET21" i="3"/>
  <c r="EP21" i="3"/>
  <c r="FF21" i="3"/>
  <c r="FB21" i="3"/>
  <c r="FL21" i="3"/>
  <c r="FC21" i="3"/>
  <c r="EV21" i="3"/>
  <c r="FG21" i="3"/>
  <c r="EZ21" i="3"/>
  <c r="EU21" i="3"/>
  <c r="EY21" i="3"/>
  <c r="FD21" i="3"/>
  <c r="EX21" i="3"/>
  <c r="EL21" i="3"/>
  <c r="EJ21" i="3"/>
  <c r="EE21" i="3"/>
  <c r="ER21" i="3"/>
  <c r="EI21" i="3"/>
  <c r="ED21" i="3"/>
  <c r="EQ21" i="3"/>
  <c r="EH21" i="3"/>
  <c r="EM21" i="3"/>
  <c r="DW21" i="3"/>
  <c r="DS21" i="3"/>
  <c r="EB21" i="3"/>
  <c r="DR21" i="3"/>
  <c r="DX21" i="3"/>
  <c r="DV21" i="3"/>
  <c r="EA21" i="3"/>
  <c r="EN21" i="3"/>
  <c r="DZ21" i="3"/>
  <c r="EF21" i="3"/>
  <c r="DT21" i="3"/>
  <c r="GE26" i="3"/>
  <c r="GH26" i="3"/>
  <c r="FZ26" i="3"/>
  <c r="GJ26" i="3"/>
  <c r="FV26" i="3"/>
  <c r="GI26" i="3"/>
  <c r="GF26" i="3"/>
  <c r="GB26" i="3"/>
  <c r="GD26" i="3"/>
  <c r="GA26" i="3"/>
  <c r="FR26" i="3"/>
  <c r="FW26" i="3"/>
  <c r="FO26" i="3"/>
  <c r="FK26" i="3"/>
  <c r="FB26" i="3"/>
  <c r="EX26" i="3"/>
  <c r="FN26" i="3"/>
  <c r="FX26" i="3"/>
  <c r="FL26" i="3"/>
  <c r="EU26" i="3"/>
  <c r="EQ26" i="3"/>
  <c r="FT26" i="3"/>
  <c r="FJ26" i="3"/>
  <c r="FG26" i="3"/>
  <c r="FF26" i="3"/>
  <c r="FS26" i="3"/>
  <c r="FP26" i="3"/>
  <c r="EZ26" i="3"/>
  <c r="FH26" i="3"/>
  <c r="FC26" i="3"/>
  <c r="ET26" i="3"/>
  <c r="EM26" i="3"/>
  <c r="EL26" i="3"/>
  <c r="ER26" i="3"/>
  <c r="EY26" i="3"/>
  <c r="EP26" i="3"/>
  <c r="DZ26" i="3"/>
  <c r="EF26" i="3"/>
  <c r="EE26" i="3"/>
  <c r="ED26" i="3"/>
  <c r="DX26" i="3"/>
  <c r="DT26" i="3"/>
  <c r="EJ26" i="3"/>
  <c r="DV26" i="3"/>
  <c r="DR26" i="3"/>
  <c r="DS26" i="3"/>
  <c r="EI26" i="3"/>
  <c r="DW26" i="3"/>
  <c r="FD26" i="3"/>
  <c r="EN26" i="3"/>
  <c r="EH26" i="3"/>
  <c r="EB26" i="3"/>
  <c r="EA26" i="3"/>
  <c r="EV26" i="3"/>
  <c r="GH34" i="3"/>
  <c r="GE34" i="3"/>
  <c r="GI34" i="3"/>
  <c r="GJ34" i="3"/>
  <c r="FX34" i="3"/>
  <c r="GF34" i="3"/>
  <c r="FR34" i="3"/>
  <c r="GD34" i="3"/>
  <c r="GA34" i="3"/>
  <c r="FZ34" i="3"/>
  <c r="FP34" i="3"/>
  <c r="FF34" i="3"/>
  <c r="FB34" i="3"/>
  <c r="EX34" i="3"/>
  <c r="GB34" i="3"/>
  <c r="FW34" i="3"/>
  <c r="FN34" i="3"/>
  <c r="FL34" i="3"/>
  <c r="FG34" i="3"/>
  <c r="FD34" i="3"/>
  <c r="EY34" i="3"/>
  <c r="EU34" i="3"/>
  <c r="EQ34" i="3"/>
  <c r="FC34" i="3"/>
  <c r="FK34" i="3"/>
  <c r="FO34" i="3"/>
  <c r="FH34" i="3"/>
  <c r="EV34" i="3"/>
  <c r="EP34" i="3"/>
  <c r="FT34" i="3"/>
  <c r="FS34" i="3"/>
  <c r="EZ34" i="3"/>
  <c r="ER34" i="3"/>
  <c r="EN34" i="3"/>
  <c r="EI34" i="3"/>
  <c r="FV34" i="3"/>
  <c r="EM34" i="3"/>
  <c r="DZ34" i="3"/>
  <c r="FJ34" i="3"/>
  <c r="EJ34" i="3"/>
  <c r="EL34" i="3"/>
  <c r="ET34" i="3"/>
  <c r="EA34" i="3"/>
  <c r="DX34" i="3"/>
  <c r="DT34" i="3"/>
  <c r="EF34" i="3"/>
  <c r="DV34" i="3"/>
  <c r="DR34" i="3"/>
  <c r="DW34" i="3"/>
  <c r="DS34" i="3"/>
  <c r="EH34" i="3"/>
  <c r="EE34" i="3"/>
  <c r="ED34" i="3"/>
  <c r="EB34" i="3"/>
  <c r="GI55" i="3"/>
  <c r="GH55" i="3"/>
  <c r="GJ55" i="3"/>
  <c r="GA55" i="3"/>
  <c r="FW55" i="3"/>
  <c r="GD55" i="3"/>
  <c r="GE55" i="3"/>
  <c r="FS55" i="3"/>
  <c r="GF55" i="3"/>
  <c r="FT55" i="3"/>
  <c r="FN55" i="3"/>
  <c r="FP55" i="3"/>
  <c r="FR55" i="3"/>
  <c r="FO55" i="3"/>
  <c r="FG55" i="3"/>
  <c r="FK55" i="3"/>
  <c r="FJ55" i="3"/>
  <c r="GB55" i="3"/>
  <c r="FV55" i="3"/>
  <c r="FD55" i="3"/>
  <c r="EY55" i="3"/>
  <c r="FZ55" i="3"/>
  <c r="FF55" i="3"/>
  <c r="FX55" i="3"/>
  <c r="EV55" i="3"/>
  <c r="EQ55" i="3"/>
  <c r="EN55" i="3"/>
  <c r="EJ55" i="3"/>
  <c r="EF55" i="3"/>
  <c r="FH55" i="3"/>
  <c r="FB55" i="3"/>
  <c r="FL55" i="3"/>
  <c r="EU55" i="3"/>
  <c r="ET55" i="3"/>
  <c r="EX55" i="3"/>
  <c r="EI55" i="3"/>
  <c r="EM55" i="3"/>
  <c r="EL55" i="3"/>
  <c r="ER55" i="3"/>
  <c r="EH55" i="3"/>
  <c r="EB55" i="3"/>
  <c r="EP55" i="3"/>
  <c r="EA55" i="3"/>
  <c r="EZ55" i="3"/>
  <c r="DZ55" i="3"/>
  <c r="DV55" i="3"/>
  <c r="DR55" i="3"/>
  <c r="FC55" i="3"/>
  <c r="ED55" i="3"/>
  <c r="DW55" i="3"/>
  <c r="EE55" i="3"/>
  <c r="DX55" i="3"/>
  <c r="DT55" i="3"/>
  <c r="DS55" i="3"/>
  <c r="GI63" i="3"/>
  <c r="GH63" i="3"/>
  <c r="GA63" i="3"/>
  <c r="FW63" i="3"/>
  <c r="GF63" i="3"/>
  <c r="GE63" i="3"/>
  <c r="GJ63" i="3"/>
  <c r="GD63" i="3"/>
  <c r="FZ63" i="3"/>
  <c r="FV63" i="3"/>
  <c r="GB63" i="3"/>
  <c r="FL63" i="3"/>
  <c r="FT63" i="3"/>
  <c r="FS63" i="3"/>
  <c r="FR63" i="3"/>
  <c r="FP63" i="3"/>
  <c r="FJ63" i="3"/>
  <c r="FO63" i="3"/>
  <c r="FN63" i="3"/>
  <c r="FF63" i="3"/>
  <c r="FX63" i="3"/>
  <c r="FB63" i="3"/>
  <c r="EX63" i="3"/>
  <c r="EN63" i="3"/>
  <c r="EJ63" i="3"/>
  <c r="EF63" i="3"/>
  <c r="FH63" i="3"/>
  <c r="FG63" i="3"/>
  <c r="FD63" i="3"/>
  <c r="FK63" i="3"/>
  <c r="FC63" i="3"/>
  <c r="ER63" i="3"/>
  <c r="EZ63" i="3"/>
  <c r="EQ63" i="3"/>
  <c r="EV63" i="3"/>
  <c r="EP63" i="3"/>
  <c r="EU63" i="3"/>
  <c r="EE63" i="3"/>
  <c r="EB63" i="3"/>
  <c r="ET63" i="3"/>
  <c r="ED63" i="3"/>
  <c r="EA63" i="3"/>
  <c r="DZ63" i="3"/>
  <c r="EY63" i="3"/>
  <c r="DV63" i="3"/>
  <c r="DR63" i="3"/>
  <c r="EL63" i="3"/>
  <c r="EH63" i="3"/>
  <c r="DT63" i="3"/>
  <c r="DS63" i="3"/>
  <c r="DX63" i="3"/>
  <c r="DW63" i="3"/>
  <c r="EM63" i="3"/>
  <c r="EI63" i="3"/>
  <c r="GI71" i="3"/>
  <c r="GJ71" i="3"/>
  <c r="GE71" i="3"/>
  <c r="GA71" i="3"/>
  <c r="FW71" i="3"/>
  <c r="GD71" i="3"/>
  <c r="GH71" i="3"/>
  <c r="GB71" i="3"/>
  <c r="FV71" i="3"/>
  <c r="FZ71" i="3"/>
  <c r="FX71" i="3"/>
  <c r="FT71" i="3"/>
  <c r="FS71" i="3"/>
  <c r="FR71" i="3"/>
  <c r="FN71" i="3"/>
  <c r="FJ71" i="3"/>
  <c r="FP71" i="3"/>
  <c r="FK71" i="3"/>
  <c r="FO71" i="3"/>
  <c r="FH71" i="3"/>
  <c r="FB71" i="3"/>
  <c r="FF71" i="3"/>
  <c r="FD71" i="3"/>
  <c r="FC71" i="3"/>
  <c r="ET71" i="3"/>
  <c r="EN71" i="3"/>
  <c r="EJ71" i="3"/>
  <c r="EF71" i="3"/>
  <c r="FG71" i="3"/>
  <c r="GF71" i="3"/>
  <c r="EY71" i="3"/>
  <c r="ER71" i="3"/>
  <c r="EX71" i="3"/>
  <c r="EQ71" i="3"/>
  <c r="EM71" i="3"/>
  <c r="EP71" i="3"/>
  <c r="EL71" i="3"/>
  <c r="EB71" i="3"/>
  <c r="EV71" i="3"/>
  <c r="EA71" i="3"/>
  <c r="EU71" i="3"/>
  <c r="DZ71" i="3"/>
  <c r="EI71" i="3"/>
  <c r="DV71" i="3"/>
  <c r="DR71" i="3"/>
  <c r="FL71" i="3"/>
  <c r="EH71" i="3"/>
  <c r="ED71" i="3"/>
  <c r="EE71" i="3"/>
  <c r="DX71" i="3"/>
  <c r="DW71" i="3"/>
  <c r="EZ71" i="3"/>
  <c r="DT71" i="3"/>
  <c r="DS71" i="3"/>
  <c r="GJ90" i="3"/>
  <c r="GH90" i="3"/>
  <c r="GB90" i="3"/>
  <c r="FX90" i="3"/>
  <c r="GF90" i="3"/>
  <c r="GE90" i="3"/>
  <c r="FR90" i="3"/>
  <c r="FN90" i="3"/>
  <c r="GD90" i="3"/>
  <c r="FZ90" i="3"/>
  <c r="FV90" i="3"/>
  <c r="FJ90" i="3"/>
  <c r="GI90" i="3"/>
  <c r="GA90" i="3"/>
  <c r="FP90" i="3"/>
  <c r="FW90" i="3"/>
  <c r="FO90" i="3"/>
  <c r="FL90" i="3"/>
  <c r="FT90" i="3"/>
  <c r="FK90" i="3"/>
  <c r="FS90" i="3"/>
  <c r="FG90" i="3"/>
  <c r="FB90" i="3"/>
  <c r="EX90" i="3"/>
  <c r="FD90" i="3"/>
  <c r="EZ90" i="3"/>
  <c r="FC90" i="3"/>
  <c r="EY90" i="3"/>
  <c r="EV90" i="3"/>
  <c r="EL90" i="3"/>
  <c r="EU90" i="3"/>
  <c r="FH90" i="3"/>
  <c r="ET90" i="3"/>
  <c r="ER90" i="3"/>
  <c r="FF90" i="3"/>
  <c r="EQ90" i="3"/>
  <c r="EP90" i="3"/>
  <c r="EF90" i="3"/>
  <c r="EN90" i="3"/>
  <c r="EE90" i="3"/>
  <c r="EB90" i="3"/>
  <c r="EM90" i="3"/>
  <c r="ED90" i="3"/>
  <c r="EA90" i="3"/>
  <c r="DZ90" i="3"/>
  <c r="DW90" i="3"/>
  <c r="DS90" i="3"/>
  <c r="EJ90" i="3"/>
  <c r="DV90" i="3"/>
  <c r="DR90" i="3"/>
  <c r="EH90" i="3"/>
  <c r="EI90" i="3"/>
  <c r="DT90" i="3"/>
  <c r="DX90" i="3"/>
  <c r="GJ98" i="3"/>
  <c r="GI98" i="3"/>
  <c r="GF98" i="3"/>
  <c r="GB98" i="3"/>
  <c r="FX98" i="3"/>
  <c r="GE98" i="3"/>
  <c r="GD98" i="3"/>
  <c r="GH98" i="3"/>
  <c r="FW98" i="3"/>
  <c r="FR98" i="3"/>
  <c r="FN98" i="3"/>
  <c r="GA98" i="3"/>
  <c r="FZ98" i="3"/>
  <c r="FJ98" i="3"/>
  <c r="FP98" i="3"/>
  <c r="FO98" i="3"/>
  <c r="FF98" i="3"/>
  <c r="FT98" i="3"/>
  <c r="FL98" i="3"/>
  <c r="FH98" i="3"/>
  <c r="FC98" i="3"/>
  <c r="EX98" i="3"/>
  <c r="FD98" i="3"/>
  <c r="FB98" i="3"/>
  <c r="FV98" i="3"/>
  <c r="FG98" i="3"/>
  <c r="EU98" i="3"/>
  <c r="EP98" i="3"/>
  <c r="FK98" i="3"/>
  <c r="EZ98" i="3"/>
  <c r="EY98" i="3"/>
  <c r="ER98" i="3"/>
  <c r="FS98" i="3"/>
  <c r="EQ98" i="3"/>
  <c r="EN98" i="3"/>
  <c r="EV98" i="3"/>
  <c r="EM98" i="3"/>
  <c r="EH98" i="3"/>
  <c r="ET98" i="3"/>
  <c r="EL98" i="3"/>
  <c r="EJ98" i="3"/>
  <c r="EB98" i="3"/>
  <c r="EI98" i="3"/>
  <c r="EF98" i="3"/>
  <c r="DW98" i="3"/>
  <c r="DS98" i="3"/>
  <c r="EE98" i="3"/>
  <c r="DV98" i="3"/>
  <c r="DR98" i="3"/>
  <c r="DZ98" i="3"/>
  <c r="EA98" i="3"/>
  <c r="DX98" i="3"/>
  <c r="ED98" i="3"/>
  <c r="DT98" i="3"/>
  <c r="GJ106" i="3"/>
  <c r="GF106" i="3"/>
  <c r="GE106" i="3"/>
  <c r="GI106" i="3"/>
  <c r="GD106" i="3"/>
  <c r="GB106" i="3"/>
  <c r="FX106" i="3"/>
  <c r="GH106" i="3"/>
  <c r="FR106" i="3"/>
  <c r="FN106" i="3"/>
  <c r="FZ106" i="3"/>
  <c r="FP106" i="3"/>
  <c r="FJ106" i="3"/>
  <c r="FW106" i="3"/>
  <c r="FV106" i="3"/>
  <c r="FT106" i="3"/>
  <c r="FK106" i="3"/>
  <c r="FO106" i="3"/>
  <c r="FS106" i="3"/>
  <c r="GA106" i="3"/>
  <c r="FL106" i="3"/>
  <c r="FB106" i="3"/>
  <c r="FG106" i="3"/>
  <c r="FD106" i="3"/>
  <c r="EY106" i="3"/>
  <c r="EV106" i="3"/>
  <c r="FH106" i="3"/>
  <c r="FC106" i="3"/>
  <c r="EX106" i="3"/>
  <c r="EU106" i="3"/>
  <c r="FF106" i="3"/>
  <c r="EZ106" i="3"/>
  <c r="EJ106" i="3"/>
  <c r="EE106" i="3"/>
  <c r="DZ106" i="3"/>
  <c r="ET106" i="3"/>
  <c r="EI106" i="3"/>
  <c r="ED106" i="3"/>
  <c r="EH106" i="3"/>
  <c r="EN106" i="3"/>
  <c r="DW106" i="3"/>
  <c r="DS106" i="3"/>
  <c r="ER106" i="3"/>
  <c r="EM106" i="3"/>
  <c r="DV106" i="3"/>
  <c r="DR106" i="3"/>
  <c r="EP106" i="3"/>
  <c r="EA106" i="3"/>
  <c r="EL106" i="3"/>
  <c r="EB106" i="3"/>
  <c r="DT106" i="3"/>
  <c r="EQ106" i="3"/>
  <c r="EF106" i="3"/>
  <c r="DX106" i="3"/>
  <c r="GJ114" i="3"/>
  <c r="GI114" i="3"/>
  <c r="GH114" i="3"/>
  <c r="GD114" i="3"/>
  <c r="GB114" i="3"/>
  <c r="FX114" i="3"/>
  <c r="GF114" i="3"/>
  <c r="GE114" i="3"/>
  <c r="FZ114" i="3"/>
  <c r="FR114" i="3"/>
  <c r="FN114" i="3"/>
  <c r="GA114" i="3"/>
  <c r="FW114" i="3"/>
  <c r="FJ114" i="3"/>
  <c r="FV114" i="3"/>
  <c r="FP114" i="3"/>
  <c r="FO114" i="3"/>
  <c r="FT114" i="3"/>
  <c r="FK114" i="3"/>
  <c r="FL114" i="3"/>
  <c r="FG114" i="3"/>
  <c r="FC114" i="3"/>
  <c r="EY114" i="3"/>
  <c r="EZ114" i="3"/>
  <c r="ET114" i="3"/>
  <c r="FS114" i="3"/>
  <c r="FD114" i="3"/>
  <c r="EX114" i="3"/>
  <c r="EU114" i="3"/>
  <c r="EM114" i="3"/>
  <c r="EL114" i="3"/>
  <c r="ER114" i="3"/>
  <c r="FH114" i="3"/>
  <c r="EH114" i="3"/>
  <c r="FF114" i="3"/>
  <c r="EB114" i="3"/>
  <c r="EF114" i="3"/>
  <c r="EA114" i="3"/>
  <c r="FB114" i="3"/>
  <c r="EV114" i="3"/>
  <c r="EN114" i="3"/>
  <c r="EE114" i="3"/>
  <c r="DZ114" i="3"/>
  <c r="DW114" i="3"/>
  <c r="DS114" i="3"/>
  <c r="DV114" i="3"/>
  <c r="DR114" i="3"/>
  <c r="EQ114" i="3"/>
  <c r="EP114" i="3"/>
  <c r="ED114" i="3"/>
  <c r="DX114" i="3"/>
  <c r="EJ114" i="3"/>
  <c r="EI114" i="3"/>
  <c r="DT114" i="3"/>
  <c r="GH134" i="3"/>
  <c r="GI134" i="3"/>
  <c r="GD134" i="3"/>
  <c r="GJ134" i="3"/>
  <c r="FZ134" i="3"/>
  <c r="FV134" i="3"/>
  <c r="GF134" i="3"/>
  <c r="GA134" i="3"/>
  <c r="FW134" i="3"/>
  <c r="FS134" i="3"/>
  <c r="FN134" i="3"/>
  <c r="GE134" i="3"/>
  <c r="GB134" i="3"/>
  <c r="FX134" i="3"/>
  <c r="FT134" i="3"/>
  <c r="FO134" i="3"/>
  <c r="FG134" i="3"/>
  <c r="FD134" i="3"/>
  <c r="EZ134" i="3"/>
  <c r="FL134" i="3"/>
  <c r="FH134" i="3"/>
  <c r="FK134" i="3"/>
  <c r="FJ134" i="3"/>
  <c r="FP134" i="3"/>
  <c r="EY134" i="3"/>
  <c r="FR134" i="3"/>
  <c r="FF134" i="3"/>
  <c r="FB134" i="3"/>
  <c r="EX134" i="3"/>
  <c r="EV134" i="3"/>
  <c r="EQ134" i="3"/>
  <c r="EM134" i="3"/>
  <c r="EI134" i="3"/>
  <c r="EE134" i="3"/>
  <c r="EA134" i="3"/>
  <c r="ET134" i="3"/>
  <c r="EJ134" i="3"/>
  <c r="EN134" i="3"/>
  <c r="EL134" i="3"/>
  <c r="ED134" i="3"/>
  <c r="ER134" i="3"/>
  <c r="EP134" i="3"/>
  <c r="EB134" i="3"/>
  <c r="DX134" i="3"/>
  <c r="DT134" i="3"/>
  <c r="FC134" i="3"/>
  <c r="DS134" i="3"/>
  <c r="DR134" i="3"/>
  <c r="EU134" i="3"/>
  <c r="DZ134" i="3"/>
  <c r="DW134" i="3"/>
  <c r="EH134" i="3"/>
  <c r="DV134" i="3"/>
  <c r="EF134" i="3"/>
  <c r="GH142" i="3"/>
  <c r="GJ142" i="3"/>
  <c r="GI142" i="3"/>
  <c r="GF142" i="3"/>
  <c r="GE142" i="3"/>
  <c r="FZ142" i="3"/>
  <c r="FV142" i="3"/>
  <c r="GB142" i="3"/>
  <c r="GD142" i="3"/>
  <c r="GA142" i="3"/>
  <c r="FX142" i="3"/>
  <c r="FL142" i="3"/>
  <c r="FT142" i="3"/>
  <c r="FW142" i="3"/>
  <c r="FS142" i="3"/>
  <c r="FN142" i="3"/>
  <c r="FJ142" i="3"/>
  <c r="FD142" i="3"/>
  <c r="EZ142" i="3"/>
  <c r="FK142" i="3"/>
  <c r="FO142" i="3"/>
  <c r="FH142" i="3"/>
  <c r="FR142" i="3"/>
  <c r="FG142" i="3"/>
  <c r="FC142" i="3"/>
  <c r="FP142" i="3"/>
  <c r="EM142" i="3"/>
  <c r="EI142" i="3"/>
  <c r="EE142" i="3"/>
  <c r="EA142" i="3"/>
  <c r="EX142" i="3"/>
  <c r="EV142" i="3"/>
  <c r="FB142" i="3"/>
  <c r="EU142" i="3"/>
  <c r="ET142" i="3"/>
  <c r="FF142" i="3"/>
  <c r="ER142" i="3"/>
  <c r="EJ142" i="3"/>
  <c r="EB142" i="3"/>
  <c r="EH142" i="3"/>
  <c r="EF142" i="3"/>
  <c r="DZ142" i="3"/>
  <c r="ED142" i="3"/>
  <c r="EY142" i="3"/>
  <c r="EQ142" i="3"/>
  <c r="EP142" i="3"/>
  <c r="DX142" i="3"/>
  <c r="DT142" i="3"/>
  <c r="EN142" i="3"/>
  <c r="DW142" i="3"/>
  <c r="EL142" i="3"/>
  <c r="DV142" i="3"/>
  <c r="DS142" i="3"/>
  <c r="DR142" i="3"/>
  <c r="GH150" i="3"/>
  <c r="GI150" i="3"/>
  <c r="GJ150" i="3"/>
  <c r="GE150" i="3"/>
  <c r="FZ150" i="3"/>
  <c r="FV150" i="3"/>
  <c r="GF150" i="3"/>
  <c r="GD150" i="3"/>
  <c r="GB150" i="3"/>
  <c r="FW150" i="3"/>
  <c r="GA150" i="3"/>
  <c r="FX150" i="3"/>
  <c r="FT150" i="3"/>
  <c r="FS150" i="3"/>
  <c r="FN150" i="3"/>
  <c r="FD150" i="3"/>
  <c r="EZ150" i="3"/>
  <c r="FL150" i="3"/>
  <c r="FK150" i="3"/>
  <c r="FJ150" i="3"/>
  <c r="FO150" i="3"/>
  <c r="FF150" i="3"/>
  <c r="FB150" i="3"/>
  <c r="FH150" i="3"/>
  <c r="FC150" i="3"/>
  <c r="FP150" i="3"/>
  <c r="FG150" i="3"/>
  <c r="FR150" i="3"/>
  <c r="ET150" i="3"/>
  <c r="EM150" i="3"/>
  <c r="EI150" i="3"/>
  <c r="EE150" i="3"/>
  <c r="EA150" i="3"/>
  <c r="EV150" i="3"/>
  <c r="EJ150" i="3"/>
  <c r="EN150" i="3"/>
  <c r="EH150" i="3"/>
  <c r="EL150" i="3"/>
  <c r="EY150" i="3"/>
  <c r="EU150" i="3"/>
  <c r="ER150" i="3"/>
  <c r="EB150" i="3"/>
  <c r="DZ150" i="3"/>
  <c r="EX150" i="3"/>
  <c r="EQ150" i="3"/>
  <c r="EP150" i="3"/>
  <c r="ED150" i="3"/>
  <c r="DX150" i="3"/>
  <c r="DT150" i="3"/>
  <c r="DR150" i="3"/>
  <c r="EF150" i="3"/>
  <c r="DS150" i="3"/>
  <c r="DW150" i="3"/>
  <c r="DV150" i="3"/>
  <c r="GH158" i="3"/>
  <c r="GJ158" i="3"/>
  <c r="GI158" i="3"/>
  <c r="GE158" i="3"/>
  <c r="GD158" i="3"/>
  <c r="FV158" i="3"/>
  <c r="GA158" i="3"/>
  <c r="FZ158" i="3"/>
  <c r="FX158" i="3"/>
  <c r="FT158" i="3"/>
  <c r="FO158" i="3"/>
  <c r="GF158" i="3"/>
  <c r="FW158" i="3"/>
  <c r="FR158" i="3"/>
  <c r="FN158" i="3"/>
  <c r="FJ158" i="3"/>
  <c r="FS158" i="3"/>
  <c r="FD158" i="3"/>
  <c r="EZ158" i="3"/>
  <c r="GB158" i="3"/>
  <c r="FL158" i="3"/>
  <c r="FK158" i="3"/>
  <c r="FH158" i="3"/>
  <c r="FP158" i="3"/>
  <c r="FG158" i="3"/>
  <c r="FF158" i="3"/>
  <c r="FC158" i="3"/>
  <c r="EY158" i="3"/>
  <c r="ER158" i="3"/>
  <c r="EM158" i="3"/>
  <c r="EI158" i="3"/>
  <c r="EE158" i="3"/>
  <c r="EA158" i="3"/>
  <c r="FB158" i="3"/>
  <c r="ET158" i="3"/>
  <c r="EP158" i="3"/>
  <c r="EN158" i="3"/>
  <c r="ED158" i="3"/>
  <c r="EV158" i="3"/>
  <c r="EL158" i="3"/>
  <c r="EU158" i="3"/>
  <c r="EQ158" i="3"/>
  <c r="EJ158" i="3"/>
  <c r="EX158" i="3"/>
  <c r="EF158" i="3"/>
  <c r="DX158" i="3"/>
  <c r="DT158" i="3"/>
  <c r="EH158" i="3"/>
  <c r="DW158" i="3"/>
  <c r="DV158" i="3"/>
  <c r="EB158" i="3"/>
  <c r="DS158" i="3"/>
  <c r="DZ158" i="3"/>
  <c r="DR158" i="3"/>
  <c r="GJ178" i="3"/>
  <c r="GI178" i="3"/>
  <c r="GE178" i="3"/>
  <c r="GA178" i="3"/>
  <c r="GH178" i="3"/>
  <c r="GD178" i="3"/>
  <c r="GF178" i="3"/>
  <c r="FZ178" i="3"/>
  <c r="FX178" i="3"/>
  <c r="GB178" i="3"/>
  <c r="FW178" i="3"/>
  <c r="FV178" i="3"/>
  <c r="FR178" i="3"/>
  <c r="FN178" i="3"/>
  <c r="FH178" i="3"/>
  <c r="FO178" i="3"/>
  <c r="FT178" i="3"/>
  <c r="FB178" i="3"/>
  <c r="EX178" i="3"/>
  <c r="ET178" i="3"/>
  <c r="FJ178" i="3"/>
  <c r="EQ178" i="3"/>
  <c r="EM178" i="3"/>
  <c r="FL178" i="3"/>
  <c r="FK178" i="3"/>
  <c r="FS178" i="3"/>
  <c r="FG178" i="3"/>
  <c r="FD178" i="3"/>
  <c r="EZ178" i="3"/>
  <c r="EV178" i="3"/>
  <c r="FC178" i="3"/>
  <c r="FP178" i="3"/>
  <c r="EY178" i="3"/>
  <c r="EP178" i="3"/>
  <c r="ER178" i="3"/>
  <c r="EH178" i="3"/>
  <c r="FF178" i="3"/>
  <c r="EN178" i="3"/>
  <c r="EI178" i="3"/>
  <c r="EL178" i="3"/>
  <c r="EB178" i="3"/>
  <c r="EF178" i="3"/>
  <c r="EA178" i="3"/>
  <c r="EE178" i="3"/>
  <c r="DZ178" i="3"/>
  <c r="ED178" i="3"/>
  <c r="DX178" i="3"/>
  <c r="DT178" i="3"/>
  <c r="DV178" i="3"/>
  <c r="DR178" i="3"/>
  <c r="EU178" i="3"/>
  <c r="DS178" i="3"/>
  <c r="DW178" i="3"/>
  <c r="EJ178" i="3"/>
  <c r="GJ186" i="3"/>
  <c r="GI186" i="3"/>
  <c r="GH186" i="3"/>
  <c r="GE186" i="3"/>
  <c r="GA186" i="3"/>
  <c r="GB186" i="3"/>
  <c r="GF186" i="3"/>
  <c r="FX186" i="3"/>
  <c r="FR186" i="3"/>
  <c r="GD186" i="3"/>
  <c r="FZ186" i="3"/>
  <c r="FW186" i="3"/>
  <c r="FV186" i="3"/>
  <c r="FO186" i="3"/>
  <c r="FN186" i="3"/>
  <c r="FT186" i="3"/>
  <c r="FK186" i="3"/>
  <c r="FG186" i="3"/>
  <c r="FB186" i="3"/>
  <c r="EX186" i="3"/>
  <c r="ET186" i="3"/>
  <c r="FJ186" i="3"/>
  <c r="FD186" i="3"/>
  <c r="EY186" i="3"/>
  <c r="EQ186" i="3"/>
  <c r="EM186" i="3"/>
  <c r="FL186" i="3"/>
  <c r="FH186" i="3"/>
  <c r="EP186" i="3"/>
  <c r="FS186" i="3"/>
  <c r="FP186" i="3"/>
  <c r="FF186" i="3"/>
  <c r="EZ186" i="3"/>
  <c r="ER186" i="3"/>
  <c r="FC186" i="3"/>
  <c r="EJ186" i="3"/>
  <c r="EN186" i="3"/>
  <c r="EI186" i="3"/>
  <c r="EV186" i="3"/>
  <c r="EL186" i="3"/>
  <c r="EU186" i="3"/>
  <c r="EH186" i="3"/>
  <c r="EB186" i="3"/>
  <c r="EA186" i="3"/>
  <c r="DX186" i="3"/>
  <c r="DT186" i="3"/>
  <c r="EF186" i="3"/>
  <c r="DV186" i="3"/>
  <c r="DR186" i="3"/>
  <c r="DW186" i="3"/>
  <c r="EE186" i="3"/>
  <c r="ED186" i="3"/>
  <c r="DZ186" i="3"/>
  <c r="DS186" i="3"/>
  <c r="GJ194" i="3"/>
  <c r="GI194" i="3"/>
  <c r="GE194" i="3"/>
  <c r="GA194" i="3"/>
  <c r="GF194" i="3"/>
  <c r="GD194" i="3"/>
  <c r="GH194" i="3"/>
  <c r="FP194" i="3"/>
  <c r="GB194" i="3"/>
  <c r="FX194" i="3"/>
  <c r="FZ194" i="3"/>
  <c r="FW194" i="3"/>
  <c r="FV194" i="3"/>
  <c r="FK194" i="3"/>
  <c r="FF194" i="3"/>
  <c r="FN194" i="3"/>
  <c r="FS194" i="3"/>
  <c r="FB194" i="3"/>
  <c r="EX194" i="3"/>
  <c r="ET194" i="3"/>
  <c r="FT194" i="3"/>
  <c r="FJ194" i="3"/>
  <c r="EQ194" i="3"/>
  <c r="EM194" i="3"/>
  <c r="FD194" i="3"/>
  <c r="FL194" i="3"/>
  <c r="FC194" i="3"/>
  <c r="FR194" i="3"/>
  <c r="FH194" i="3"/>
  <c r="EY194" i="3"/>
  <c r="EV194" i="3"/>
  <c r="EP194" i="3"/>
  <c r="EL194" i="3"/>
  <c r="EZ194" i="3"/>
  <c r="EF194" i="3"/>
  <c r="EA194" i="3"/>
  <c r="EE194" i="3"/>
  <c r="DZ194" i="3"/>
  <c r="ED194" i="3"/>
  <c r="EU194" i="3"/>
  <c r="EJ194" i="3"/>
  <c r="FG194" i="3"/>
  <c r="EI194" i="3"/>
  <c r="FO194" i="3"/>
  <c r="ER194" i="3"/>
  <c r="EN194" i="3"/>
  <c r="DX194" i="3"/>
  <c r="DT194" i="3"/>
  <c r="DV194" i="3"/>
  <c r="DR194" i="3"/>
  <c r="DS194" i="3"/>
  <c r="DW194" i="3"/>
  <c r="EB194" i="3"/>
  <c r="EH194" i="3"/>
  <c r="GJ202" i="3"/>
  <c r="GI202" i="3"/>
  <c r="GH202" i="3"/>
  <c r="GE202" i="3"/>
  <c r="GA202" i="3"/>
  <c r="GD202" i="3"/>
  <c r="GF202" i="3"/>
  <c r="FZ202" i="3"/>
  <c r="FV202" i="3"/>
  <c r="FX202" i="3"/>
  <c r="GB202" i="3"/>
  <c r="FW202" i="3"/>
  <c r="FS202" i="3"/>
  <c r="FO202" i="3"/>
  <c r="FN202" i="3"/>
  <c r="FT202" i="3"/>
  <c r="FB202" i="3"/>
  <c r="EX202" i="3"/>
  <c r="ET202" i="3"/>
  <c r="FJ202" i="3"/>
  <c r="FH202" i="3"/>
  <c r="EQ202" i="3"/>
  <c r="EM202" i="3"/>
  <c r="FL202" i="3"/>
  <c r="FK202" i="3"/>
  <c r="FG202" i="3"/>
  <c r="FD202" i="3"/>
  <c r="EY202" i="3"/>
  <c r="ER202" i="3"/>
  <c r="FC202" i="3"/>
  <c r="EV202" i="3"/>
  <c r="FR202" i="3"/>
  <c r="EP202" i="3"/>
  <c r="EI202" i="3"/>
  <c r="EH202" i="3"/>
  <c r="FF202" i="3"/>
  <c r="EU202" i="3"/>
  <c r="EJ202" i="3"/>
  <c r="EZ202" i="3"/>
  <c r="EB202" i="3"/>
  <c r="EF202" i="3"/>
  <c r="EA202" i="3"/>
  <c r="FP202" i="3"/>
  <c r="EE202" i="3"/>
  <c r="ED202" i="3"/>
  <c r="DX202" i="3"/>
  <c r="DT202" i="3"/>
  <c r="EN202" i="3"/>
  <c r="DV202" i="3"/>
  <c r="DR202" i="3"/>
  <c r="EL202" i="3"/>
  <c r="DW202" i="3"/>
  <c r="DZ202" i="3"/>
  <c r="DS202" i="3"/>
  <c r="GI222" i="3"/>
  <c r="GH222" i="3"/>
  <c r="GE222" i="3"/>
  <c r="GD222" i="3"/>
  <c r="GJ222" i="3"/>
  <c r="FZ222" i="3"/>
  <c r="FT222" i="3"/>
  <c r="FP222" i="3"/>
  <c r="GF222" i="3"/>
  <c r="GA222" i="3"/>
  <c r="FX222" i="3"/>
  <c r="FS222" i="3"/>
  <c r="FN222" i="3"/>
  <c r="FL222" i="3"/>
  <c r="FH222" i="3"/>
  <c r="FV222" i="3"/>
  <c r="FR222" i="3"/>
  <c r="FO222" i="3"/>
  <c r="GB222" i="3"/>
  <c r="FW222" i="3"/>
  <c r="FK222" i="3"/>
  <c r="FJ222" i="3"/>
  <c r="FG222" i="3"/>
  <c r="EZ222" i="3"/>
  <c r="EU222" i="3"/>
  <c r="FD222" i="3"/>
  <c r="ER222" i="3"/>
  <c r="EM222" i="3"/>
  <c r="EQ222" i="3"/>
  <c r="FF222" i="3"/>
  <c r="EY222" i="3"/>
  <c r="EX222" i="3"/>
  <c r="EJ222" i="3"/>
  <c r="EE222" i="3"/>
  <c r="EP222" i="3"/>
  <c r="EI222" i="3"/>
  <c r="EF222" i="3"/>
  <c r="EH222" i="3"/>
  <c r="ED222" i="3"/>
  <c r="EV222" i="3"/>
  <c r="ET222" i="3"/>
  <c r="FC222" i="3"/>
  <c r="EB222" i="3"/>
  <c r="DT222" i="3"/>
  <c r="FB222" i="3"/>
  <c r="DZ222" i="3"/>
  <c r="DR222" i="3"/>
  <c r="EN222" i="3"/>
  <c r="DW222" i="3"/>
  <c r="EL222" i="3"/>
  <c r="DX222" i="3"/>
  <c r="EA222" i="3"/>
  <c r="DV222" i="3"/>
  <c r="DS222" i="3"/>
  <c r="GI230" i="3"/>
  <c r="GH230" i="3"/>
  <c r="GF230" i="3"/>
  <c r="GE230" i="3"/>
  <c r="GD230" i="3"/>
  <c r="FT230" i="3"/>
  <c r="FP230" i="3"/>
  <c r="GA230" i="3"/>
  <c r="FZ230" i="3"/>
  <c r="FV230" i="3"/>
  <c r="FL230" i="3"/>
  <c r="FH230" i="3"/>
  <c r="GJ230" i="3"/>
  <c r="FW230" i="3"/>
  <c r="FG230" i="3"/>
  <c r="FS230" i="3"/>
  <c r="FR230" i="3"/>
  <c r="FX230" i="3"/>
  <c r="FK230" i="3"/>
  <c r="FO230" i="3"/>
  <c r="FJ230" i="3"/>
  <c r="GB230" i="3"/>
  <c r="FN230" i="3"/>
  <c r="FF230" i="3"/>
  <c r="FB230" i="3"/>
  <c r="EX230" i="3"/>
  <c r="ET230" i="3"/>
  <c r="FC230" i="3"/>
  <c r="EV230" i="3"/>
  <c r="EN230" i="3"/>
  <c r="EU230" i="3"/>
  <c r="ER230" i="3"/>
  <c r="EM230" i="3"/>
  <c r="EZ230" i="3"/>
  <c r="EQ230" i="3"/>
  <c r="EB230" i="3"/>
  <c r="EY230" i="3"/>
  <c r="EP230" i="3"/>
  <c r="EA230" i="3"/>
  <c r="DZ230" i="3"/>
  <c r="FD230" i="3"/>
  <c r="EJ230" i="3"/>
  <c r="EL230" i="3"/>
  <c r="EI230" i="3"/>
  <c r="EH230" i="3"/>
  <c r="DT230" i="3"/>
  <c r="DW230" i="3"/>
  <c r="DR230" i="3"/>
  <c r="EF230" i="3"/>
  <c r="DX230" i="3"/>
  <c r="DS230" i="3"/>
  <c r="EE230" i="3"/>
  <c r="DV230" i="3"/>
  <c r="ED230" i="3"/>
  <c r="GI238" i="3"/>
  <c r="GH238" i="3"/>
  <c r="GJ238" i="3"/>
  <c r="GF238" i="3"/>
  <c r="GA238" i="3"/>
  <c r="FW238" i="3"/>
  <c r="FT238" i="3"/>
  <c r="FP238" i="3"/>
  <c r="FZ238" i="3"/>
  <c r="FL238" i="3"/>
  <c r="FH238" i="3"/>
  <c r="GE238" i="3"/>
  <c r="FV238" i="3"/>
  <c r="FC238" i="3"/>
  <c r="GB238" i="3"/>
  <c r="FS238" i="3"/>
  <c r="FR238" i="3"/>
  <c r="FX238" i="3"/>
  <c r="FO238" i="3"/>
  <c r="FK238" i="3"/>
  <c r="GD238" i="3"/>
  <c r="FN238" i="3"/>
  <c r="FJ238" i="3"/>
  <c r="FG238" i="3"/>
  <c r="FD238" i="3"/>
  <c r="EX238" i="3"/>
  <c r="FB238" i="3"/>
  <c r="EP238" i="3"/>
  <c r="EZ238" i="3"/>
  <c r="ET238" i="3"/>
  <c r="EN238" i="3"/>
  <c r="EJ238" i="3"/>
  <c r="EY238" i="3"/>
  <c r="EM238" i="3"/>
  <c r="EI238" i="3"/>
  <c r="EL238" i="3"/>
  <c r="EH238" i="3"/>
  <c r="ER238" i="3"/>
  <c r="FF238" i="3"/>
  <c r="EQ238" i="3"/>
  <c r="EF238" i="3"/>
  <c r="EB238" i="3"/>
  <c r="DX238" i="3"/>
  <c r="EV238" i="3"/>
  <c r="DW238" i="3"/>
  <c r="DT238" i="3"/>
  <c r="EU238" i="3"/>
  <c r="DR238" i="3"/>
  <c r="ED238" i="3"/>
  <c r="DZ238" i="3"/>
  <c r="EA238" i="3"/>
  <c r="EE238" i="3"/>
  <c r="DV238" i="3"/>
  <c r="DS238" i="3"/>
  <c r="GJ6" i="3"/>
  <c r="GI6" i="3"/>
  <c r="GH6" i="3"/>
  <c r="GB6" i="3"/>
  <c r="FX6" i="3"/>
  <c r="FR6" i="3"/>
  <c r="GF6" i="3"/>
  <c r="FT6" i="3"/>
  <c r="FN6" i="3"/>
  <c r="FJ6" i="3"/>
  <c r="GA6" i="3"/>
  <c r="FZ6" i="3"/>
  <c r="GD6" i="3"/>
  <c r="FO6" i="3"/>
  <c r="FV6" i="3"/>
  <c r="GE6" i="3"/>
  <c r="FH6" i="3"/>
  <c r="FG6" i="3"/>
  <c r="EZ6" i="3"/>
  <c r="FW6" i="3"/>
  <c r="FB6" i="3"/>
  <c r="FP6" i="3"/>
  <c r="ER6" i="3"/>
  <c r="FL6" i="3"/>
  <c r="FK6" i="3"/>
  <c r="FD6" i="3"/>
  <c r="FC6" i="3"/>
  <c r="EY6" i="3"/>
  <c r="ET6" i="3"/>
  <c r="EQ6" i="3"/>
  <c r="FS6" i="3"/>
  <c r="EX6" i="3"/>
  <c r="EP6" i="3"/>
  <c r="EJ6" i="3"/>
  <c r="FF6" i="3"/>
  <c r="EL6" i="3"/>
  <c r="ED6" i="3"/>
  <c r="EV6" i="3"/>
  <c r="EB6" i="3"/>
  <c r="EU6" i="3"/>
  <c r="EI6" i="3"/>
  <c r="EA6" i="3"/>
  <c r="DW6" i="3"/>
  <c r="DS6" i="3"/>
  <c r="DV6" i="3"/>
  <c r="DR6" i="3"/>
  <c r="EE6" i="3"/>
  <c r="DX6" i="3"/>
  <c r="DZ6" i="3"/>
  <c r="EN6" i="3"/>
  <c r="EH6" i="3"/>
  <c r="EM6" i="3"/>
  <c r="DT6" i="3"/>
  <c r="EF6" i="3"/>
  <c r="GJ22" i="3"/>
  <c r="GI22" i="3"/>
  <c r="GH22" i="3"/>
  <c r="GF22" i="3"/>
  <c r="GB22" i="3"/>
  <c r="FX22" i="3"/>
  <c r="FW22" i="3"/>
  <c r="FR22" i="3"/>
  <c r="FZ22" i="3"/>
  <c r="FV22" i="3"/>
  <c r="FN22" i="3"/>
  <c r="FJ22" i="3"/>
  <c r="GA22" i="3"/>
  <c r="GD22" i="3"/>
  <c r="FS22" i="3"/>
  <c r="GE22" i="3"/>
  <c r="FF22" i="3"/>
  <c r="FL22" i="3"/>
  <c r="FC22" i="3"/>
  <c r="EX22" i="3"/>
  <c r="FH22" i="3"/>
  <c r="FB22" i="3"/>
  <c r="EY22" i="3"/>
  <c r="EU22" i="3"/>
  <c r="EP22" i="3"/>
  <c r="FK22" i="3"/>
  <c r="FT22" i="3"/>
  <c r="FG22" i="3"/>
  <c r="FD22" i="3"/>
  <c r="EZ22" i="3"/>
  <c r="ET22" i="3"/>
  <c r="EN22" i="3"/>
  <c r="EM22" i="3"/>
  <c r="EH22" i="3"/>
  <c r="ER22" i="3"/>
  <c r="EQ22" i="3"/>
  <c r="EB22" i="3"/>
  <c r="EV22" i="3"/>
  <c r="EA22" i="3"/>
  <c r="DW22" i="3"/>
  <c r="DS22" i="3"/>
  <c r="EL22" i="3"/>
  <c r="DV22" i="3"/>
  <c r="DR22" i="3"/>
  <c r="EI22" i="3"/>
  <c r="FP22" i="3"/>
  <c r="EE22" i="3"/>
  <c r="FO22" i="3"/>
  <c r="DZ22" i="3"/>
  <c r="DX22" i="3"/>
  <c r="EJ22" i="3"/>
  <c r="EF22" i="3"/>
  <c r="ED22" i="3"/>
  <c r="DT22" i="3"/>
  <c r="GJ35" i="3"/>
  <c r="GI35" i="3"/>
  <c r="GD35" i="3"/>
  <c r="GE35" i="3"/>
  <c r="FZ35" i="3"/>
  <c r="FS35" i="3"/>
  <c r="GF35" i="3"/>
  <c r="GH35" i="3"/>
  <c r="FO35" i="3"/>
  <c r="FK35" i="3"/>
  <c r="GB35" i="3"/>
  <c r="FT35" i="3"/>
  <c r="FF35" i="3"/>
  <c r="FP35" i="3"/>
  <c r="FN35" i="3"/>
  <c r="GA35" i="3"/>
  <c r="FV35" i="3"/>
  <c r="FR35" i="3"/>
  <c r="FX35" i="3"/>
  <c r="FW35" i="3"/>
  <c r="FL35" i="3"/>
  <c r="FB35" i="3"/>
  <c r="FJ35" i="3"/>
  <c r="FC35" i="3"/>
  <c r="EX35" i="3"/>
  <c r="EV35" i="3"/>
  <c r="EM35" i="3"/>
  <c r="FD35" i="3"/>
  <c r="EL35" i="3"/>
  <c r="FH35" i="3"/>
  <c r="EJ35" i="3"/>
  <c r="ER35" i="3"/>
  <c r="EI35" i="3"/>
  <c r="EQ35" i="3"/>
  <c r="EH35" i="3"/>
  <c r="EF35" i="3"/>
  <c r="EP35" i="3"/>
  <c r="EN35" i="3"/>
  <c r="EE35" i="3"/>
  <c r="EB35" i="3"/>
  <c r="FG35" i="3"/>
  <c r="EA35" i="3"/>
  <c r="DX35" i="3"/>
  <c r="DT35" i="3"/>
  <c r="EY35" i="3"/>
  <c r="EZ35" i="3"/>
  <c r="EU35" i="3"/>
  <c r="DZ35" i="3"/>
  <c r="DW35" i="3"/>
  <c r="DS35" i="3"/>
  <c r="ET35" i="3"/>
  <c r="DR35" i="3"/>
  <c r="ED35" i="3"/>
  <c r="DV35" i="3"/>
  <c r="GI64" i="3"/>
  <c r="GE64" i="3"/>
  <c r="GJ64" i="3"/>
  <c r="GD64" i="3"/>
  <c r="GH64" i="3"/>
  <c r="GB64" i="3"/>
  <c r="GA64" i="3"/>
  <c r="FS64" i="3"/>
  <c r="FN64" i="3"/>
  <c r="GF64" i="3"/>
  <c r="FZ64" i="3"/>
  <c r="FV64" i="3"/>
  <c r="FJ64" i="3"/>
  <c r="FG64" i="3"/>
  <c r="FB64" i="3"/>
  <c r="EX64" i="3"/>
  <c r="FP64" i="3"/>
  <c r="FO64" i="3"/>
  <c r="FW64" i="3"/>
  <c r="FL64" i="3"/>
  <c r="FH64" i="3"/>
  <c r="EZ64" i="3"/>
  <c r="EU64" i="3"/>
  <c r="EQ64" i="3"/>
  <c r="FX64" i="3"/>
  <c r="FD64" i="3"/>
  <c r="FT64" i="3"/>
  <c r="FK64" i="3"/>
  <c r="FC64" i="3"/>
  <c r="FF64" i="3"/>
  <c r="ER64" i="3"/>
  <c r="FR64" i="3"/>
  <c r="EY64" i="3"/>
  <c r="EP64" i="3"/>
  <c r="EV64" i="3"/>
  <c r="EJ64" i="3"/>
  <c r="ET64" i="3"/>
  <c r="EN64" i="3"/>
  <c r="ED64" i="3"/>
  <c r="DZ64" i="3"/>
  <c r="EM64" i="3"/>
  <c r="EI64" i="3"/>
  <c r="EL64" i="3"/>
  <c r="EH64" i="3"/>
  <c r="DX64" i="3"/>
  <c r="DT64" i="3"/>
  <c r="DV64" i="3"/>
  <c r="DR64" i="3"/>
  <c r="DS64" i="3"/>
  <c r="DW64" i="3"/>
  <c r="EF64" i="3"/>
  <c r="EB64" i="3"/>
  <c r="EE64" i="3"/>
  <c r="EA64" i="3"/>
  <c r="GE72" i="3"/>
  <c r="GJ72" i="3"/>
  <c r="GI72" i="3"/>
  <c r="GH72" i="3"/>
  <c r="GF72" i="3"/>
  <c r="GA72" i="3"/>
  <c r="FZ72" i="3"/>
  <c r="FT72" i="3"/>
  <c r="FL72" i="3"/>
  <c r="FP72" i="3"/>
  <c r="FO72" i="3"/>
  <c r="FN72" i="3"/>
  <c r="FX72" i="3"/>
  <c r="FB72" i="3"/>
  <c r="EX72" i="3"/>
  <c r="GB72" i="3"/>
  <c r="FK72" i="3"/>
  <c r="EU72" i="3"/>
  <c r="EQ72" i="3"/>
  <c r="FC72" i="3"/>
  <c r="GD72" i="3"/>
  <c r="FJ72" i="3"/>
  <c r="FG72" i="3"/>
  <c r="FS72" i="3"/>
  <c r="FF72" i="3"/>
  <c r="FR72" i="3"/>
  <c r="FW72" i="3"/>
  <c r="EZ72" i="3"/>
  <c r="FV72" i="3"/>
  <c r="EY72" i="3"/>
  <c r="EV72" i="3"/>
  <c r="EL72" i="3"/>
  <c r="FH72" i="3"/>
  <c r="FD72" i="3"/>
  <c r="DZ72" i="3"/>
  <c r="ET72" i="3"/>
  <c r="EJ72" i="3"/>
  <c r="EF72" i="3"/>
  <c r="EN72" i="3"/>
  <c r="EI72" i="3"/>
  <c r="EE72" i="3"/>
  <c r="EM72" i="3"/>
  <c r="EH72" i="3"/>
  <c r="ED72" i="3"/>
  <c r="EP72" i="3"/>
  <c r="EA72" i="3"/>
  <c r="DX72" i="3"/>
  <c r="DT72" i="3"/>
  <c r="DV72" i="3"/>
  <c r="DR72" i="3"/>
  <c r="DW72" i="3"/>
  <c r="ER72" i="3"/>
  <c r="EB72" i="3"/>
  <c r="DS72" i="3"/>
  <c r="GH107" i="3"/>
  <c r="GF107" i="3"/>
  <c r="GJ107" i="3"/>
  <c r="GI107" i="3"/>
  <c r="GE107" i="3"/>
  <c r="FX107" i="3"/>
  <c r="GD107" i="3"/>
  <c r="GA107" i="3"/>
  <c r="FW107" i="3"/>
  <c r="FR107" i="3"/>
  <c r="FV107" i="3"/>
  <c r="GB107" i="3"/>
  <c r="FZ107" i="3"/>
  <c r="FN107" i="3"/>
  <c r="FS107" i="3"/>
  <c r="FF107" i="3"/>
  <c r="FC107" i="3"/>
  <c r="EY107" i="3"/>
  <c r="FT107" i="3"/>
  <c r="FP107" i="3"/>
  <c r="FL107" i="3"/>
  <c r="FD107" i="3"/>
  <c r="EX107" i="3"/>
  <c r="EV107" i="3"/>
  <c r="ER107" i="3"/>
  <c r="FH107" i="3"/>
  <c r="FJ107" i="3"/>
  <c r="FB107" i="3"/>
  <c r="EZ107" i="3"/>
  <c r="EU107" i="3"/>
  <c r="EP107" i="3"/>
  <c r="EL107" i="3"/>
  <c r="EH107" i="3"/>
  <c r="ED107" i="3"/>
  <c r="DZ107" i="3"/>
  <c r="FG107" i="3"/>
  <c r="EN107" i="3"/>
  <c r="EI107" i="3"/>
  <c r="EM107" i="3"/>
  <c r="ET107" i="3"/>
  <c r="FO107" i="3"/>
  <c r="FK107" i="3"/>
  <c r="EQ107" i="3"/>
  <c r="EB107" i="3"/>
  <c r="EA107" i="3"/>
  <c r="EF107" i="3"/>
  <c r="DW107" i="3"/>
  <c r="DS107" i="3"/>
  <c r="DT107" i="3"/>
  <c r="DR107" i="3"/>
  <c r="EJ107" i="3"/>
  <c r="EE107" i="3"/>
  <c r="DV107" i="3"/>
  <c r="DX107" i="3"/>
  <c r="GJ143" i="3"/>
  <c r="GI143" i="3"/>
  <c r="GH143" i="3"/>
  <c r="GD143" i="3"/>
  <c r="GE143" i="3"/>
  <c r="GA143" i="3"/>
  <c r="FZ143" i="3"/>
  <c r="FS143" i="3"/>
  <c r="FN143" i="3"/>
  <c r="FX143" i="3"/>
  <c r="GF143" i="3"/>
  <c r="FH143" i="3"/>
  <c r="FW143" i="3"/>
  <c r="FR143" i="3"/>
  <c r="FV143" i="3"/>
  <c r="FP143" i="3"/>
  <c r="FO143" i="3"/>
  <c r="FG143" i="3"/>
  <c r="FJ143" i="3"/>
  <c r="EZ143" i="3"/>
  <c r="ET143" i="3"/>
  <c r="EP143" i="3"/>
  <c r="FT143" i="3"/>
  <c r="FC143" i="3"/>
  <c r="FF143" i="3"/>
  <c r="FB143" i="3"/>
  <c r="GB143" i="3"/>
  <c r="ER143" i="3"/>
  <c r="FD143" i="3"/>
  <c r="EV143" i="3"/>
  <c r="EQ143" i="3"/>
  <c r="EJ143" i="3"/>
  <c r="EN143" i="3"/>
  <c r="ED143" i="3"/>
  <c r="EY143" i="3"/>
  <c r="EX143" i="3"/>
  <c r="EB143" i="3"/>
  <c r="EU143" i="3"/>
  <c r="DZ143" i="3"/>
  <c r="DW143" i="3"/>
  <c r="DS143" i="3"/>
  <c r="FL143" i="3"/>
  <c r="EL143" i="3"/>
  <c r="FK143" i="3"/>
  <c r="EM143" i="3"/>
  <c r="DV143" i="3"/>
  <c r="DT143" i="3"/>
  <c r="EI143" i="3"/>
  <c r="EF143" i="3"/>
  <c r="EH143" i="3"/>
  <c r="EE143" i="3"/>
  <c r="EA143" i="3"/>
  <c r="DX143" i="3"/>
  <c r="DR143" i="3"/>
  <c r="GH179" i="3"/>
  <c r="GJ179" i="3"/>
  <c r="GI179" i="3"/>
  <c r="GF179" i="3"/>
  <c r="GE179" i="3"/>
  <c r="GD179" i="3"/>
  <c r="FS179" i="3"/>
  <c r="FO179" i="3"/>
  <c r="GB179" i="3"/>
  <c r="GA179" i="3"/>
  <c r="FP179" i="3"/>
  <c r="FK179" i="3"/>
  <c r="FG179" i="3"/>
  <c r="FZ179" i="3"/>
  <c r="FV179" i="3"/>
  <c r="FJ179" i="3"/>
  <c r="FX179" i="3"/>
  <c r="FL179" i="3"/>
  <c r="FH179" i="3"/>
  <c r="FW179" i="3"/>
  <c r="FR179" i="3"/>
  <c r="FF179" i="3"/>
  <c r="EV179" i="3"/>
  <c r="FT179" i="3"/>
  <c r="FD179" i="3"/>
  <c r="EN179" i="3"/>
  <c r="FN179" i="3"/>
  <c r="EU179" i="3"/>
  <c r="ET179" i="3"/>
  <c r="EZ179" i="3"/>
  <c r="EY179" i="3"/>
  <c r="EX179" i="3"/>
  <c r="EM179" i="3"/>
  <c r="EL179" i="3"/>
  <c r="EE179" i="3"/>
  <c r="DZ179" i="3"/>
  <c r="FC179" i="3"/>
  <c r="ED179" i="3"/>
  <c r="FB179" i="3"/>
  <c r="DX179" i="3"/>
  <c r="DT179" i="3"/>
  <c r="ER179" i="3"/>
  <c r="DW179" i="3"/>
  <c r="DS179" i="3"/>
  <c r="EP179" i="3"/>
  <c r="EA179" i="3"/>
  <c r="EI179" i="3"/>
  <c r="EB179" i="3"/>
  <c r="EJ179" i="3"/>
  <c r="DV179" i="3"/>
  <c r="EQ179" i="3"/>
  <c r="EH179" i="3"/>
  <c r="EF179" i="3"/>
  <c r="DR179" i="3"/>
  <c r="GI231" i="3"/>
  <c r="GJ231" i="3"/>
  <c r="GE231" i="3"/>
  <c r="GD231" i="3"/>
  <c r="FW231" i="3"/>
  <c r="GH231" i="3"/>
  <c r="GA231" i="3"/>
  <c r="FT231" i="3"/>
  <c r="FO231" i="3"/>
  <c r="GB231" i="3"/>
  <c r="FZ231" i="3"/>
  <c r="FX231" i="3"/>
  <c r="FJ231" i="3"/>
  <c r="FR231" i="3"/>
  <c r="FP231" i="3"/>
  <c r="FN231" i="3"/>
  <c r="GF231" i="3"/>
  <c r="FF231" i="3"/>
  <c r="FH231" i="3"/>
  <c r="FV231" i="3"/>
  <c r="FG231" i="3"/>
  <c r="EZ231" i="3"/>
  <c r="EU231" i="3"/>
  <c r="FD231" i="3"/>
  <c r="FC231" i="3"/>
  <c r="FL231" i="3"/>
  <c r="FB231" i="3"/>
  <c r="ER231" i="3"/>
  <c r="EM231" i="3"/>
  <c r="EJ231" i="3"/>
  <c r="EF231" i="3"/>
  <c r="EB231" i="3"/>
  <c r="FS231" i="3"/>
  <c r="FK231" i="3"/>
  <c r="EY231" i="3"/>
  <c r="EV231" i="3"/>
  <c r="EN231" i="3"/>
  <c r="ET231" i="3"/>
  <c r="EQ231" i="3"/>
  <c r="EL231" i="3"/>
  <c r="EP231" i="3"/>
  <c r="EE231" i="3"/>
  <c r="EX231" i="3"/>
  <c r="EI231" i="3"/>
  <c r="EH231" i="3"/>
  <c r="DW231" i="3"/>
  <c r="DV231" i="3"/>
  <c r="DR231" i="3"/>
  <c r="DX231" i="3"/>
  <c r="ED231" i="3"/>
  <c r="DT231" i="3"/>
  <c r="DS231" i="3"/>
  <c r="EA231" i="3"/>
  <c r="DZ231" i="3"/>
  <c r="GH28" i="3"/>
  <c r="GJ28" i="3"/>
  <c r="GF28" i="3"/>
  <c r="FZ28" i="3"/>
  <c r="FV28" i="3"/>
  <c r="GD28" i="3"/>
  <c r="FX28" i="3"/>
  <c r="GI28" i="3"/>
  <c r="FR28" i="3"/>
  <c r="FT28" i="3"/>
  <c r="GB28" i="3"/>
  <c r="FW28" i="3"/>
  <c r="GA28" i="3"/>
  <c r="FN28" i="3"/>
  <c r="FF28" i="3"/>
  <c r="FD28" i="3"/>
  <c r="EZ28" i="3"/>
  <c r="FL28" i="3"/>
  <c r="FK28" i="3"/>
  <c r="FO28" i="3"/>
  <c r="FC28" i="3"/>
  <c r="EX28" i="3"/>
  <c r="FJ28" i="3"/>
  <c r="FS28" i="3"/>
  <c r="FP28" i="3"/>
  <c r="FH28" i="3"/>
  <c r="FG28" i="3"/>
  <c r="EU28" i="3"/>
  <c r="EP28" i="3"/>
  <c r="EM28" i="3"/>
  <c r="EI28" i="3"/>
  <c r="EE28" i="3"/>
  <c r="FB28" i="3"/>
  <c r="EV28" i="3"/>
  <c r="EY28" i="3"/>
  <c r="GE28" i="3"/>
  <c r="EN28" i="3"/>
  <c r="EH28" i="3"/>
  <c r="ET28" i="3"/>
  <c r="EL28" i="3"/>
  <c r="EB28" i="3"/>
  <c r="ER28" i="3"/>
  <c r="EJ28" i="3"/>
  <c r="EA28" i="3"/>
  <c r="EQ28" i="3"/>
  <c r="DZ28" i="3"/>
  <c r="EF28" i="3"/>
  <c r="DX28" i="3"/>
  <c r="DT28" i="3"/>
  <c r="ED28" i="3"/>
  <c r="DW28" i="3"/>
  <c r="DV28" i="3"/>
  <c r="DS28" i="3"/>
  <c r="DR28" i="3"/>
  <c r="GJ100" i="3"/>
  <c r="GI100" i="3"/>
  <c r="GH100" i="3"/>
  <c r="GD100" i="3"/>
  <c r="GE100" i="3"/>
  <c r="FT100" i="3"/>
  <c r="FP100" i="3"/>
  <c r="GF100" i="3"/>
  <c r="GA100" i="3"/>
  <c r="FW100" i="3"/>
  <c r="FO100" i="3"/>
  <c r="FL100" i="3"/>
  <c r="GB100" i="3"/>
  <c r="FZ100" i="3"/>
  <c r="FX100" i="3"/>
  <c r="FJ100" i="3"/>
  <c r="FG100" i="3"/>
  <c r="FS100" i="3"/>
  <c r="FN100" i="3"/>
  <c r="FR100" i="3"/>
  <c r="FK100" i="3"/>
  <c r="FH100" i="3"/>
  <c r="FF100" i="3"/>
  <c r="FC100" i="3"/>
  <c r="EY100" i="3"/>
  <c r="ET100" i="3"/>
  <c r="EU100" i="3"/>
  <c r="FD100" i="3"/>
  <c r="FB100" i="3"/>
  <c r="ER100" i="3"/>
  <c r="EH100" i="3"/>
  <c r="EE100" i="3"/>
  <c r="DZ100" i="3"/>
  <c r="ED100" i="3"/>
  <c r="DX100" i="3"/>
  <c r="DT100" i="3"/>
  <c r="FV100" i="3"/>
  <c r="EV100" i="3"/>
  <c r="EA100" i="3"/>
  <c r="DV100" i="3"/>
  <c r="DR100" i="3"/>
  <c r="EQ100" i="3"/>
  <c r="EZ100" i="3"/>
  <c r="EP100" i="3"/>
  <c r="EM100" i="3"/>
  <c r="EX100" i="3"/>
  <c r="DS100" i="3"/>
  <c r="EN100" i="3"/>
  <c r="EF100" i="3"/>
  <c r="EL100" i="3"/>
  <c r="EJ100" i="3"/>
  <c r="EI100" i="3"/>
  <c r="EB100" i="3"/>
  <c r="DW100" i="3"/>
  <c r="GH116" i="3"/>
  <c r="GD116" i="3"/>
  <c r="FX116" i="3"/>
  <c r="FT116" i="3"/>
  <c r="FP116" i="3"/>
  <c r="GA116" i="3"/>
  <c r="FZ116" i="3"/>
  <c r="GF116" i="3"/>
  <c r="FR116" i="3"/>
  <c r="FL116" i="3"/>
  <c r="GJ116" i="3"/>
  <c r="FW116" i="3"/>
  <c r="FG116" i="3"/>
  <c r="FS116" i="3"/>
  <c r="GE116" i="3"/>
  <c r="FN116" i="3"/>
  <c r="FF116" i="3"/>
  <c r="GI116" i="3"/>
  <c r="FO116" i="3"/>
  <c r="FK116" i="3"/>
  <c r="FV116" i="3"/>
  <c r="FJ116" i="3"/>
  <c r="FD116" i="3"/>
  <c r="EY116" i="3"/>
  <c r="GB116" i="3"/>
  <c r="FC116" i="3"/>
  <c r="FH116" i="3"/>
  <c r="FB116" i="3"/>
  <c r="EV116" i="3"/>
  <c r="EQ116" i="3"/>
  <c r="EP116" i="3"/>
  <c r="EN116" i="3"/>
  <c r="EI116" i="3"/>
  <c r="EU116" i="3"/>
  <c r="EM116" i="3"/>
  <c r="ET116" i="3"/>
  <c r="EL116" i="3"/>
  <c r="EZ116" i="3"/>
  <c r="EX116" i="3"/>
  <c r="EJ116" i="3"/>
  <c r="ER116" i="3"/>
  <c r="EH116" i="3"/>
  <c r="EF116" i="3"/>
  <c r="DX116" i="3"/>
  <c r="DT116" i="3"/>
  <c r="ED116" i="3"/>
  <c r="DV116" i="3"/>
  <c r="DR116" i="3"/>
  <c r="EA116" i="3"/>
  <c r="EB116" i="3"/>
  <c r="DS116" i="3"/>
  <c r="DZ116" i="3"/>
  <c r="EE116" i="3"/>
  <c r="DW116" i="3"/>
  <c r="GJ160" i="3"/>
  <c r="GI160" i="3"/>
  <c r="GF160" i="3"/>
  <c r="FX160" i="3"/>
  <c r="GD160" i="3"/>
  <c r="FR160" i="3"/>
  <c r="FN160" i="3"/>
  <c r="GE160" i="3"/>
  <c r="GH160" i="3"/>
  <c r="FZ160" i="3"/>
  <c r="FJ160" i="3"/>
  <c r="FF160" i="3"/>
  <c r="FW160" i="3"/>
  <c r="FV160" i="3"/>
  <c r="GA160" i="3"/>
  <c r="FH160" i="3"/>
  <c r="FO160" i="3"/>
  <c r="GB160" i="3"/>
  <c r="FT160" i="3"/>
  <c r="FS160" i="3"/>
  <c r="FK160" i="3"/>
  <c r="FD160" i="3"/>
  <c r="FC160" i="3"/>
  <c r="FB160" i="3"/>
  <c r="FL160" i="3"/>
  <c r="FG160" i="3"/>
  <c r="EY160" i="3"/>
  <c r="FP160" i="3"/>
  <c r="EX160" i="3"/>
  <c r="EQ160" i="3"/>
  <c r="EM160" i="3"/>
  <c r="EV160" i="3"/>
  <c r="EP160" i="3"/>
  <c r="EL160" i="3"/>
  <c r="EU160" i="3"/>
  <c r="ET160" i="3"/>
  <c r="EB160" i="3"/>
  <c r="EF160" i="3"/>
  <c r="EA160" i="3"/>
  <c r="EJ160" i="3"/>
  <c r="EE160" i="3"/>
  <c r="DZ160" i="3"/>
  <c r="ER160" i="3"/>
  <c r="EI160" i="3"/>
  <c r="ED160" i="3"/>
  <c r="EZ160" i="3"/>
  <c r="EH160" i="3"/>
  <c r="DW160" i="3"/>
  <c r="DS160" i="3"/>
  <c r="DV160" i="3"/>
  <c r="DR160" i="3"/>
  <c r="EN160" i="3"/>
  <c r="DT160" i="3"/>
  <c r="DX160" i="3"/>
  <c r="GH180" i="3"/>
  <c r="GJ180" i="3"/>
  <c r="GI180" i="3"/>
  <c r="GF180" i="3"/>
  <c r="GA180" i="3"/>
  <c r="FV180" i="3"/>
  <c r="GE180" i="3"/>
  <c r="FX180" i="3"/>
  <c r="GD180" i="3"/>
  <c r="FZ180" i="3"/>
  <c r="FR180" i="3"/>
  <c r="FW180" i="3"/>
  <c r="FT180" i="3"/>
  <c r="FS180" i="3"/>
  <c r="FN180" i="3"/>
  <c r="FD180" i="3"/>
  <c r="EZ180" i="3"/>
  <c r="EV180" i="3"/>
  <c r="FL180" i="3"/>
  <c r="FK180" i="3"/>
  <c r="FJ180" i="3"/>
  <c r="FH180" i="3"/>
  <c r="FO180" i="3"/>
  <c r="FC180" i="3"/>
  <c r="EX180" i="3"/>
  <c r="FG180" i="3"/>
  <c r="GB180" i="3"/>
  <c r="FF180" i="3"/>
  <c r="FB180" i="3"/>
  <c r="FP180" i="3"/>
  <c r="EP180" i="3"/>
  <c r="EI180" i="3"/>
  <c r="EE180" i="3"/>
  <c r="EA180" i="3"/>
  <c r="EM180" i="3"/>
  <c r="EL180" i="3"/>
  <c r="EJ180" i="3"/>
  <c r="EH180" i="3"/>
  <c r="ER180" i="3"/>
  <c r="EY180" i="3"/>
  <c r="EQ180" i="3"/>
  <c r="EB180" i="3"/>
  <c r="DZ180" i="3"/>
  <c r="EN180" i="3"/>
  <c r="EU180" i="3"/>
  <c r="EF180" i="3"/>
  <c r="DX180" i="3"/>
  <c r="DT180" i="3"/>
  <c r="ET180" i="3"/>
  <c r="DW180" i="3"/>
  <c r="DV180" i="3"/>
  <c r="ED180" i="3"/>
  <c r="DS180" i="3"/>
  <c r="DR180" i="3"/>
  <c r="GJ18" i="3"/>
  <c r="GE18" i="3"/>
  <c r="GI18" i="3"/>
  <c r="GH18" i="3"/>
  <c r="GB18" i="3"/>
  <c r="FX18" i="3"/>
  <c r="FT18" i="3"/>
  <c r="GF18" i="3"/>
  <c r="GA18" i="3"/>
  <c r="GD18" i="3"/>
  <c r="FZ18" i="3"/>
  <c r="FR18" i="3"/>
  <c r="FO18" i="3"/>
  <c r="FJ18" i="3"/>
  <c r="FW18" i="3"/>
  <c r="FH18" i="3"/>
  <c r="FB18" i="3"/>
  <c r="EX18" i="3"/>
  <c r="FV18" i="3"/>
  <c r="FP18" i="3"/>
  <c r="FL18" i="3"/>
  <c r="EU18" i="3"/>
  <c r="EQ18" i="3"/>
  <c r="FN18" i="3"/>
  <c r="FK18" i="3"/>
  <c r="FG18" i="3"/>
  <c r="FD18" i="3"/>
  <c r="EZ18" i="3"/>
  <c r="FF18" i="3"/>
  <c r="ET18" i="3"/>
  <c r="FS18" i="3"/>
  <c r="EY18" i="3"/>
  <c r="EI18" i="3"/>
  <c r="EE18" i="3"/>
  <c r="DZ18" i="3"/>
  <c r="EH18" i="3"/>
  <c r="ED18" i="3"/>
  <c r="FC18" i="3"/>
  <c r="EN18" i="3"/>
  <c r="EV18" i="3"/>
  <c r="EF18" i="3"/>
  <c r="EA18" i="3"/>
  <c r="DX18" i="3"/>
  <c r="DT18" i="3"/>
  <c r="ER18" i="3"/>
  <c r="EP18" i="3"/>
  <c r="EL18" i="3"/>
  <c r="DV18" i="3"/>
  <c r="DR18" i="3"/>
  <c r="DW18" i="3"/>
  <c r="EB18" i="3"/>
  <c r="DS18" i="3"/>
  <c r="EM18" i="3"/>
  <c r="EJ18" i="3"/>
  <c r="GJ183" i="3"/>
  <c r="GH183" i="3"/>
  <c r="GF183" i="3"/>
  <c r="GB183" i="3"/>
  <c r="GI183" i="3"/>
  <c r="GA183" i="3"/>
  <c r="FX183" i="3"/>
  <c r="FZ183" i="3"/>
  <c r="FR183" i="3"/>
  <c r="FV183" i="3"/>
  <c r="GE183" i="3"/>
  <c r="FP183" i="3"/>
  <c r="FJ183" i="3"/>
  <c r="FF183" i="3"/>
  <c r="FC183" i="3"/>
  <c r="EY183" i="3"/>
  <c r="EU183" i="3"/>
  <c r="FT183" i="3"/>
  <c r="FS183" i="3"/>
  <c r="FO183" i="3"/>
  <c r="FL183" i="3"/>
  <c r="GD183" i="3"/>
  <c r="FG183" i="3"/>
  <c r="FD183" i="3"/>
  <c r="EX183" i="3"/>
  <c r="ER183" i="3"/>
  <c r="EN183" i="3"/>
  <c r="FB183" i="3"/>
  <c r="FH183" i="3"/>
  <c r="EP183" i="3"/>
  <c r="EH183" i="3"/>
  <c r="ED183" i="3"/>
  <c r="DZ183" i="3"/>
  <c r="FW183" i="3"/>
  <c r="FN183" i="3"/>
  <c r="EV183" i="3"/>
  <c r="ET183" i="3"/>
  <c r="EM183" i="3"/>
  <c r="EJ183" i="3"/>
  <c r="EL183" i="3"/>
  <c r="EI183" i="3"/>
  <c r="EZ183" i="3"/>
  <c r="FK183" i="3"/>
  <c r="EQ183" i="3"/>
  <c r="EF183" i="3"/>
  <c r="EA183" i="3"/>
  <c r="DW183" i="3"/>
  <c r="DS183" i="3"/>
  <c r="EB183" i="3"/>
  <c r="DT183" i="3"/>
  <c r="DR183" i="3"/>
  <c r="EE183" i="3"/>
  <c r="DV183" i="3"/>
  <c r="DX183" i="3"/>
  <c r="GJ191" i="3"/>
  <c r="GI191" i="3"/>
  <c r="GH191" i="3"/>
  <c r="GF191" i="3"/>
  <c r="GB191" i="3"/>
  <c r="GE191" i="3"/>
  <c r="GD191" i="3"/>
  <c r="GA191" i="3"/>
  <c r="FZ191" i="3"/>
  <c r="FP191" i="3"/>
  <c r="FV191" i="3"/>
  <c r="FT191" i="3"/>
  <c r="FK191" i="3"/>
  <c r="FF191" i="3"/>
  <c r="FO191" i="3"/>
  <c r="FC191" i="3"/>
  <c r="EY191" i="3"/>
  <c r="EU191" i="3"/>
  <c r="FS191" i="3"/>
  <c r="FR191" i="3"/>
  <c r="FX191" i="3"/>
  <c r="FN191" i="3"/>
  <c r="FL191" i="3"/>
  <c r="FG191" i="3"/>
  <c r="ER191" i="3"/>
  <c r="EN191" i="3"/>
  <c r="FW191" i="3"/>
  <c r="FB191" i="3"/>
  <c r="FH191" i="3"/>
  <c r="EH191" i="3"/>
  <c r="ED191" i="3"/>
  <c r="DZ191" i="3"/>
  <c r="FD191" i="3"/>
  <c r="ET191" i="3"/>
  <c r="FJ191" i="3"/>
  <c r="EF191" i="3"/>
  <c r="EA191" i="3"/>
  <c r="EQ191" i="3"/>
  <c r="EJ191" i="3"/>
  <c r="EE191" i="3"/>
  <c r="EZ191" i="3"/>
  <c r="EP191" i="3"/>
  <c r="EM191" i="3"/>
  <c r="EI191" i="3"/>
  <c r="EX191" i="3"/>
  <c r="EL191" i="3"/>
  <c r="EV191" i="3"/>
  <c r="EB191" i="3"/>
  <c r="DW191" i="3"/>
  <c r="DS191" i="3"/>
  <c r="DX191" i="3"/>
  <c r="DT191" i="3"/>
  <c r="DV191" i="3"/>
  <c r="DR191" i="3"/>
  <c r="GJ219" i="3"/>
  <c r="GI219" i="3"/>
  <c r="GH219" i="3"/>
  <c r="GD219" i="3"/>
  <c r="FZ219" i="3"/>
  <c r="GE219" i="3"/>
  <c r="GB219" i="3"/>
  <c r="FW219" i="3"/>
  <c r="FS219" i="3"/>
  <c r="FN219" i="3"/>
  <c r="GF219" i="3"/>
  <c r="FX219" i="3"/>
  <c r="FV219" i="3"/>
  <c r="FR219" i="3"/>
  <c r="FP219" i="3"/>
  <c r="GA219" i="3"/>
  <c r="FO219" i="3"/>
  <c r="FG219" i="3"/>
  <c r="FF219" i="3"/>
  <c r="FL219" i="3"/>
  <c r="EZ219" i="3"/>
  <c r="EU219" i="3"/>
  <c r="EP219" i="3"/>
  <c r="EL219" i="3"/>
  <c r="FT219" i="3"/>
  <c r="FC219" i="3"/>
  <c r="EY219" i="3"/>
  <c r="EV219" i="3"/>
  <c r="ER219" i="3"/>
  <c r="EM219" i="3"/>
  <c r="FB219" i="3"/>
  <c r="FH219" i="3"/>
  <c r="FD219" i="3"/>
  <c r="EQ219" i="3"/>
  <c r="EJ219" i="3"/>
  <c r="EE219" i="3"/>
  <c r="FK219" i="3"/>
  <c r="ET219" i="3"/>
  <c r="EN219" i="3"/>
  <c r="ED219" i="3"/>
  <c r="EX219" i="3"/>
  <c r="FJ219" i="3"/>
  <c r="EI219" i="3"/>
  <c r="EF219" i="3"/>
  <c r="DX219" i="3"/>
  <c r="DS219" i="3"/>
  <c r="EB219" i="3"/>
  <c r="DV219" i="3"/>
  <c r="DW219" i="3"/>
  <c r="DT219" i="3"/>
  <c r="DR219" i="3"/>
  <c r="EA219" i="3"/>
  <c r="DZ219" i="3"/>
  <c r="EH219" i="3"/>
  <c r="GJ227" i="3"/>
  <c r="GI227" i="3"/>
  <c r="GH227" i="3"/>
  <c r="GD227" i="3"/>
  <c r="FZ227" i="3"/>
  <c r="GF227" i="3"/>
  <c r="GE227" i="3"/>
  <c r="GB227" i="3"/>
  <c r="FX227" i="3"/>
  <c r="FL227" i="3"/>
  <c r="FG227" i="3"/>
  <c r="FW227" i="3"/>
  <c r="FR227" i="3"/>
  <c r="FP227" i="3"/>
  <c r="FV227" i="3"/>
  <c r="FO227" i="3"/>
  <c r="FN227" i="3"/>
  <c r="FJ227" i="3"/>
  <c r="FF227" i="3"/>
  <c r="FH227" i="3"/>
  <c r="GA227" i="3"/>
  <c r="FT227" i="3"/>
  <c r="EP227" i="3"/>
  <c r="EL227" i="3"/>
  <c r="FD227" i="3"/>
  <c r="FK227" i="3"/>
  <c r="FS227" i="3"/>
  <c r="FC227" i="3"/>
  <c r="FB227" i="3"/>
  <c r="EZ227" i="3"/>
  <c r="ET227" i="3"/>
  <c r="EY227" i="3"/>
  <c r="ER227" i="3"/>
  <c r="EN227" i="3"/>
  <c r="EX227" i="3"/>
  <c r="EQ227" i="3"/>
  <c r="EM227" i="3"/>
  <c r="EJ227" i="3"/>
  <c r="EB227" i="3"/>
  <c r="EI227" i="3"/>
  <c r="EA227" i="3"/>
  <c r="EH227" i="3"/>
  <c r="DZ227" i="3"/>
  <c r="EF227" i="3"/>
  <c r="EE227" i="3"/>
  <c r="DX227" i="3"/>
  <c r="DV227" i="3"/>
  <c r="DS227" i="3"/>
  <c r="EV227" i="3"/>
  <c r="DR227" i="3"/>
  <c r="ED227" i="3"/>
  <c r="EU227" i="3"/>
  <c r="DW227" i="3"/>
  <c r="DT227" i="3"/>
  <c r="GJ235" i="3"/>
  <c r="GI235" i="3"/>
  <c r="GH235" i="3"/>
  <c r="GD235" i="3"/>
  <c r="FZ235" i="3"/>
  <c r="GF235" i="3"/>
  <c r="GA235" i="3"/>
  <c r="GE235" i="3"/>
  <c r="FW235" i="3"/>
  <c r="GB235" i="3"/>
  <c r="FX235" i="3"/>
  <c r="FV235" i="3"/>
  <c r="FR235" i="3"/>
  <c r="FP235" i="3"/>
  <c r="FO235" i="3"/>
  <c r="FN235" i="3"/>
  <c r="FG235" i="3"/>
  <c r="FF235" i="3"/>
  <c r="FT235" i="3"/>
  <c r="FL235" i="3"/>
  <c r="FC235" i="3"/>
  <c r="EX235" i="3"/>
  <c r="EP235" i="3"/>
  <c r="EL235" i="3"/>
  <c r="FS235" i="3"/>
  <c r="FD235" i="3"/>
  <c r="FB235" i="3"/>
  <c r="FH235" i="3"/>
  <c r="EZ235" i="3"/>
  <c r="FJ235" i="3"/>
  <c r="EM235" i="3"/>
  <c r="EJ235" i="3"/>
  <c r="ER235" i="3"/>
  <c r="EI235" i="3"/>
  <c r="EV235" i="3"/>
  <c r="EQ235" i="3"/>
  <c r="EH235" i="3"/>
  <c r="EU235" i="3"/>
  <c r="ET235" i="3"/>
  <c r="EF235" i="3"/>
  <c r="FK235" i="3"/>
  <c r="EE235" i="3"/>
  <c r="EB235" i="3"/>
  <c r="ED235" i="3"/>
  <c r="EA235" i="3"/>
  <c r="DW235" i="3"/>
  <c r="EY235" i="3"/>
  <c r="DZ235" i="3"/>
  <c r="DV235" i="3"/>
  <c r="DS235" i="3"/>
  <c r="DT235" i="3"/>
  <c r="EN235" i="3"/>
  <c r="DX235" i="3"/>
  <c r="DR235" i="3"/>
  <c r="GJ243" i="3"/>
  <c r="GI243" i="3"/>
  <c r="GH243" i="3"/>
  <c r="GE243" i="3"/>
  <c r="FZ243" i="3"/>
  <c r="GF243" i="3"/>
  <c r="GD243" i="3"/>
  <c r="GB243" i="3"/>
  <c r="FX243" i="3"/>
  <c r="FT243" i="3"/>
  <c r="FO243" i="3"/>
  <c r="FW243" i="3"/>
  <c r="FR243" i="3"/>
  <c r="FN243" i="3"/>
  <c r="FJ243" i="3"/>
  <c r="FD243" i="3"/>
  <c r="FV243" i="3"/>
  <c r="FP243" i="3"/>
  <c r="FC243" i="3"/>
  <c r="FG243" i="3"/>
  <c r="FF243" i="3"/>
  <c r="FL243" i="3"/>
  <c r="EV243" i="3"/>
  <c r="EP243" i="3"/>
  <c r="EL243" i="3"/>
  <c r="FB243" i="3"/>
  <c r="GA243" i="3"/>
  <c r="EZ243" i="3"/>
  <c r="EN243" i="3"/>
  <c r="FK243" i="3"/>
  <c r="EQ243" i="3"/>
  <c r="EY243" i="3"/>
  <c r="EX243" i="3"/>
  <c r="ER243" i="3"/>
  <c r="FH243" i="3"/>
  <c r="EF243" i="3"/>
  <c r="EE243" i="3"/>
  <c r="DZ243" i="3"/>
  <c r="FS243" i="3"/>
  <c r="ED243" i="3"/>
  <c r="EU243" i="3"/>
  <c r="ET243" i="3"/>
  <c r="EM243" i="3"/>
  <c r="DS243" i="3"/>
  <c r="EJ243" i="3"/>
  <c r="DX243" i="3"/>
  <c r="DR243" i="3"/>
  <c r="EI243" i="3"/>
  <c r="EB243" i="3"/>
  <c r="DW243" i="3"/>
  <c r="EH243" i="3"/>
  <c r="EA243" i="3"/>
  <c r="DV243" i="3"/>
  <c r="DT243" i="3"/>
  <c r="GI8" i="3"/>
  <c r="GH8" i="3"/>
  <c r="FT8" i="3"/>
  <c r="GE8" i="3"/>
  <c r="GD8" i="3"/>
  <c r="GA8" i="3"/>
  <c r="FW8" i="3"/>
  <c r="FP8" i="3"/>
  <c r="FL8" i="3"/>
  <c r="GJ8" i="3"/>
  <c r="FZ8" i="3"/>
  <c r="FG8" i="3"/>
  <c r="GF8" i="3"/>
  <c r="GB8" i="3"/>
  <c r="FX8" i="3"/>
  <c r="FS8" i="3"/>
  <c r="FN8" i="3"/>
  <c r="FV8" i="3"/>
  <c r="FR8" i="3"/>
  <c r="FK8" i="3"/>
  <c r="FJ8" i="3"/>
  <c r="FH8" i="3"/>
  <c r="FF8" i="3"/>
  <c r="FC8" i="3"/>
  <c r="EY8" i="3"/>
  <c r="ET8" i="3"/>
  <c r="EL8" i="3"/>
  <c r="FO8" i="3"/>
  <c r="FD8" i="3"/>
  <c r="FB8" i="3"/>
  <c r="EV8" i="3"/>
  <c r="ER8" i="3"/>
  <c r="EU8" i="3"/>
  <c r="EQ8" i="3"/>
  <c r="EH8" i="3"/>
  <c r="EP8" i="3"/>
  <c r="EF8" i="3"/>
  <c r="EZ8" i="3"/>
  <c r="EE8" i="3"/>
  <c r="EX8" i="3"/>
  <c r="ED8" i="3"/>
  <c r="EB8" i="3"/>
  <c r="EA8" i="3"/>
  <c r="DX8" i="3"/>
  <c r="DT8" i="3"/>
  <c r="EI8" i="3"/>
  <c r="DV8" i="3"/>
  <c r="DR8" i="3"/>
  <c r="EM8" i="3"/>
  <c r="EN8" i="3"/>
  <c r="DS8" i="3"/>
  <c r="EJ8" i="3"/>
  <c r="DZ8" i="3"/>
  <c r="DW8" i="3"/>
  <c r="GJ16" i="3"/>
  <c r="GF16" i="3"/>
  <c r="GI16" i="3"/>
  <c r="GB16" i="3"/>
  <c r="FW16" i="3"/>
  <c r="FT16" i="3"/>
  <c r="GH16" i="3"/>
  <c r="GD16" i="3"/>
  <c r="FP16" i="3"/>
  <c r="FL16" i="3"/>
  <c r="FZ16" i="3"/>
  <c r="FG16" i="3"/>
  <c r="GA16" i="3"/>
  <c r="FX16" i="3"/>
  <c r="FN16" i="3"/>
  <c r="FJ16" i="3"/>
  <c r="FS16" i="3"/>
  <c r="GE16" i="3"/>
  <c r="FR16" i="3"/>
  <c r="FO16" i="3"/>
  <c r="FV16" i="3"/>
  <c r="FK16" i="3"/>
  <c r="FC16" i="3"/>
  <c r="EX16" i="3"/>
  <c r="FH16" i="3"/>
  <c r="FF16" i="3"/>
  <c r="FD16" i="3"/>
  <c r="EU16" i="3"/>
  <c r="EP16" i="3"/>
  <c r="FB16" i="3"/>
  <c r="ER16" i="3"/>
  <c r="EN16" i="3"/>
  <c r="EZ16" i="3"/>
  <c r="EQ16" i="3"/>
  <c r="EM16" i="3"/>
  <c r="EH16" i="3"/>
  <c r="EY16" i="3"/>
  <c r="EV16" i="3"/>
  <c r="ET16" i="3"/>
  <c r="EJ16" i="3"/>
  <c r="EI16" i="3"/>
  <c r="DX16" i="3"/>
  <c r="DT16" i="3"/>
  <c r="DV16" i="3"/>
  <c r="DR16" i="3"/>
  <c r="EE16" i="3"/>
  <c r="EA16" i="3"/>
  <c r="EF16" i="3"/>
  <c r="ED16" i="3"/>
  <c r="DW16" i="3"/>
  <c r="EB16" i="3"/>
  <c r="DZ16" i="3"/>
  <c r="EL16" i="3"/>
  <c r="DS16" i="3"/>
  <c r="GJ24" i="3"/>
  <c r="GI24" i="3"/>
  <c r="GH24" i="3"/>
  <c r="GF24" i="3"/>
  <c r="FT24" i="3"/>
  <c r="GD24" i="3"/>
  <c r="FP24" i="3"/>
  <c r="FL24" i="3"/>
  <c r="FZ24" i="3"/>
  <c r="FX24" i="3"/>
  <c r="FO24" i="3"/>
  <c r="FJ24" i="3"/>
  <c r="FG24" i="3"/>
  <c r="GE24" i="3"/>
  <c r="FV24" i="3"/>
  <c r="FS24" i="3"/>
  <c r="FN24" i="3"/>
  <c r="GA24" i="3"/>
  <c r="FR24" i="3"/>
  <c r="FK24" i="3"/>
  <c r="GB24" i="3"/>
  <c r="FW24" i="3"/>
  <c r="FC24" i="3"/>
  <c r="FH24" i="3"/>
  <c r="FB24" i="3"/>
  <c r="FF24" i="3"/>
  <c r="EP24" i="3"/>
  <c r="FD24" i="3"/>
  <c r="EV24" i="3"/>
  <c r="EU24" i="3"/>
  <c r="ET24" i="3"/>
  <c r="EE24" i="3"/>
  <c r="EN24" i="3"/>
  <c r="EJ24" i="3"/>
  <c r="ED24" i="3"/>
  <c r="EM24" i="3"/>
  <c r="EI24" i="3"/>
  <c r="EL24" i="3"/>
  <c r="EH24" i="3"/>
  <c r="EB24" i="3"/>
  <c r="EA24" i="3"/>
  <c r="DX24" i="3"/>
  <c r="DT24" i="3"/>
  <c r="EQ24" i="3"/>
  <c r="EF24" i="3"/>
  <c r="DV24" i="3"/>
  <c r="DR24" i="3"/>
  <c r="EZ24" i="3"/>
  <c r="EY24" i="3"/>
  <c r="DS24" i="3"/>
  <c r="EX24" i="3"/>
  <c r="ER24" i="3"/>
  <c r="DZ24" i="3"/>
  <c r="DW24" i="3"/>
  <c r="GD29" i="3"/>
  <c r="GI29" i="3"/>
  <c r="GH29" i="3"/>
  <c r="FZ29" i="3"/>
  <c r="GJ29" i="3"/>
  <c r="GF29" i="3"/>
  <c r="GA29" i="3"/>
  <c r="FW29" i="3"/>
  <c r="GB29" i="3"/>
  <c r="FV29" i="3"/>
  <c r="FH29" i="3"/>
  <c r="FT29" i="3"/>
  <c r="FS29" i="3"/>
  <c r="FR29" i="3"/>
  <c r="FP29" i="3"/>
  <c r="FL29" i="3"/>
  <c r="FJ29" i="3"/>
  <c r="FO29" i="3"/>
  <c r="ET29" i="3"/>
  <c r="EP29" i="3"/>
  <c r="FN29" i="3"/>
  <c r="FF29" i="3"/>
  <c r="FC29" i="3"/>
  <c r="EY29" i="3"/>
  <c r="FX29" i="3"/>
  <c r="FK29" i="3"/>
  <c r="GE29" i="3"/>
  <c r="EM29" i="3"/>
  <c r="EV29" i="3"/>
  <c r="EL29" i="3"/>
  <c r="EU29" i="3"/>
  <c r="ER29" i="3"/>
  <c r="EQ29" i="3"/>
  <c r="EH29" i="3"/>
  <c r="EZ29" i="3"/>
  <c r="EF29" i="3"/>
  <c r="EX29" i="3"/>
  <c r="EN29" i="3"/>
  <c r="EE29" i="3"/>
  <c r="FG29" i="3"/>
  <c r="EB29" i="3"/>
  <c r="EI29" i="3"/>
  <c r="DZ29" i="3"/>
  <c r="DW29" i="3"/>
  <c r="DS29" i="3"/>
  <c r="FD29" i="3"/>
  <c r="FB29" i="3"/>
  <c r="ED29" i="3"/>
  <c r="DV29" i="3"/>
  <c r="DT29" i="3"/>
  <c r="EA29" i="3"/>
  <c r="DR29" i="3"/>
  <c r="EJ29" i="3"/>
  <c r="DX29" i="3"/>
  <c r="GH50" i="3"/>
  <c r="GJ50" i="3"/>
  <c r="GD50" i="3"/>
  <c r="FZ50" i="3"/>
  <c r="FV50" i="3"/>
  <c r="GI50" i="3"/>
  <c r="GA50" i="3"/>
  <c r="GB50" i="3"/>
  <c r="FT50" i="3"/>
  <c r="FW50" i="3"/>
  <c r="FN50" i="3"/>
  <c r="FJ50" i="3"/>
  <c r="FD50" i="3"/>
  <c r="EZ50" i="3"/>
  <c r="FP50" i="3"/>
  <c r="FX50" i="3"/>
  <c r="FO50" i="3"/>
  <c r="FL50" i="3"/>
  <c r="GF50" i="3"/>
  <c r="FK50" i="3"/>
  <c r="FR50" i="3"/>
  <c r="FH50" i="3"/>
  <c r="FS50" i="3"/>
  <c r="FG50" i="3"/>
  <c r="FF50" i="3"/>
  <c r="FC50" i="3"/>
  <c r="EM50" i="3"/>
  <c r="EI50" i="3"/>
  <c r="EE50" i="3"/>
  <c r="GE50" i="3"/>
  <c r="EY50" i="3"/>
  <c r="ER50" i="3"/>
  <c r="EN50" i="3"/>
  <c r="EX50" i="3"/>
  <c r="EQ50" i="3"/>
  <c r="EL50" i="3"/>
  <c r="FB50" i="3"/>
  <c r="EV50" i="3"/>
  <c r="EP50" i="3"/>
  <c r="EU50" i="3"/>
  <c r="EB50" i="3"/>
  <c r="EA50" i="3"/>
  <c r="DZ50" i="3"/>
  <c r="EF50" i="3"/>
  <c r="EJ50" i="3"/>
  <c r="ED50" i="3"/>
  <c r="EH50" i="3"/>
  <c r="ET50" i="3"/>
  <c r="DX50" i="3"/>
  <c r="DT50" i="3"/>
  <c r="DW50" i="3"/>
  <c r="DV50" i="3"/>
  <c r="DS50" i="3"/>
  <c r="DR50" i="3"/>
  <c r="GH58" i="3"/>
  <c r="GI58" i="3"/>
  <c r="FZ58" i="3"/>
  <c r="FV58" i="3"/>
  <c r="GJ58" i="3"/>
  <c r="GE58" i="3"/>
  <c r="GA58" i="3"/>
  <c r="FS58" i="3"/>
  <c r="FX58" i="3"/>
  <c r="FN58" i="3"/>
  <c r="FP58" i="3"/>
  <c r="GF58" i="3"/>
  <c r="FT58" i="3"/>
  <c r="FO58" i="3"/>
  <c r="FG58" i="3"/>
  <c r="FD58" i="3"/>
  <c r="EZ58" i="3"/>
  <c r="GD58" i="3"/>
  <c r="GB58" i="3"/>
  <c r="FL58" i="3"/>
  <c r="FW58" i="3"/>
  <c r="FK58" i="3"/>
  <c r="EY58" i="3"/>
  <c r="FJ58" i="3"/>
  <c r="FB58" i="3"/>
  <c r="FH58" i="3"/>
  <c r="FF58" i="3"/>
  <c r="FR58" i="3"/>
  <c r="EV58" i="3"/>
  <c r="EQ58" i="3"/>
  <c r="EM58" i="3"/>
  <c r="EI58" i="3"/>
  <c r="EE58" i="3"/>
  <c r="EU58" i="3"/>
  <c r="EJ58" i="3"/>
  <c r="EN58" i="3"/>
  <c r="EX58" i="3"/>
  <c r="EB58" i="3"/>
  <c r="EA58" i="3"/>
  <c r="EH58" i="3"/>
  <c r="DZ58" i="3"/>
  <c r="FC58" i="3"/>
  <c r="ET58" i="3"/>
  <c r="EP58" i="3"/>
  <c r="DX58" i="3"/>
  <c r="DT58" i="3"/>
  <c r="EL58" i="3"/>
  <c r="DR58" i="3"/>
  <c r="EF58" i="3"/>
  <c r="DS58" i="3"/>
  <c r="ER58" i="3"/>
  <c r="ED58" i="3"/>
  <c r="DW58" i="3"/>
  <c r="DV58" i="3"/>
  <c r="GH66" i="3"/>
  <c r="GJ66" i="3"/>
  <c r="GI66" i="3"/>
  <c r="FZ66" i="3"/>
  <c r="FV66" i="3"/>
  <c r="GF66" i="3"/>
  <c r="GD66" i="3"/>
  <c r="GB66" i="3"/>
  <c r="FX66" i="3"/>
  <c r="GE66" i="3"/>
  <c r="GA66" i="3"/>
  <c r="FR66" i="3"/>
  <c r="FL66" i="3"/>
  <c r="FW66" i="3"/>
  <c r="FN66" i="3"/>
  <c r="FT66" i="3"/>
  <c r="FD66" i="3"/>
  <c r="EZ66" i="3"/>
  <c r="FK66" i="3"/>
  <c r="FJ66" i="3"/>
  <c r="FH66" i="3"/>
  <c r="FS66" i="3"/>
  <c r="FG66" i="3"/>
  <c r="FF66" i="3"/>
  <c r="FC66" i="3"/>
  <c r="EY66" i="3"/>
  <c r="EM66" i="3"/>
  <c r="EI66" i="3"/>
  <c r="EE66" i="3"/>
  <c r="FP66" i="3"/>
  <c r="FO66" i="3"/>
  <c r="ET66" i="3"/>
  <c r="EX66" i="3"/>
  <c r="EU66" i="3"/>
  <c r="ER66" i="3"/>
  <c r="EH66" i="3"/>
  <c r="EB66" i="3"/>
  <c r="EF66" i="3"/>
  <c r="EA66" i="3"/>
  <c r="FB66" i="3"/>
  <c r="EN66" i="3"/>
  <c r="ED66" i="3"/>
  <c r="DZ66" i="3"/>
  <c r="EL66" i="3"/>
  <c r="EQ66" i="3"/>
  <c r="EP66" i="3"/>
  <c r="DX66" i="3"/>
  <c r="DT66" i="3"/>
  <c r="DV66" i="3"/>
  <c r="DW66" i="3"/>
  <c r="EV66" i="3"/>
  <c r="DS66" i="3"/>
  <c r="EJ66" i="3"/>
  <c r="DR66" i="3"/>
  <c r="GH74" i="3"/>
  <c r="GE74" i="3"/>
  <c r="FZ74" i="3"/>
  <c r="FV74" i="3"/>
  <c r="GF74" i="3"/>
  <c r="GD74" i="3"/>
  <c r="GB74" i="3"/>
  <c r="FW74" i="3"/>
  <c r="GJ74" i="3"/>
  <c r="GA74" i="3"/>
  <c r="GI74" i="3"/>
  <c r="FX74" i="3"/>
  <c r="FT74" i="3"/>
  <c r="FO74" i="3"/>
  <c r="FK74" i="3"/>
  <c r="FD74" i="3"/>
  <c r="EZ74" i="3"/>
  <c r="FL74" i="3"/>
  <c r="FJ74" i="3"/>
  <c r="FR74" i="3"/>
  <c r="FP74" i="3"/>
  <c r="FB74" i="3"/>
  <c r="FH74" i="3"/>
  <c r="FG74" i="3"/>
  <c r="FN74" i="3"/>
  <c r="FF74" i="3"/>
  <c r="FS74" i="3"/>
  <c r="ET74" i="3"/>
  <c r="EM74" i="3"/>
  <c r="EI74" i="3"/>
  <c r="EE74" i="3"/>
  <c r="EV74" i="3"/>
  <c r="ER74" i="3"/>
  <c r="EN74" i="3"/>
  <c r="EU74" i="3"/>
  <c r="EQ74" i="3"/>
  <c r="EL74" i="3"/>
  <c r="EP74" i="3"/>
  <c r="EB74" i="3"/>
  <c r="EA74" i="3"/>
  <c r="DZ74" i="3"/>
  <c r="EF74" i="3"/>
  <c r="ED74" i="3"/>
  <c r="EY74" i="3"/>
  <c r="EX74" i="3"/>
  <c r="EJ74" i="3"/>
  <c r="DX74" i="3"/>
  <c r="DT74" i="3"/>
  <c r="FC74" i="3"/>
  <c r="EH74" i="3"/>
  <c r="DS74" i="3"/>
  <c r="DR74" i="3"/>
  <c r="DW74" i="3"/>
  <c r="DV74" i="3"/>
  <c r="GI93" i="3"/>
  <c r="GJ93" i="3"/>
  <c r="GH93" i="3"/>
  <c r="GA93" i="3"/>
  <c r="FW93" i="3"/>
  <c r="GF93" i="3"/>
  <c r="GD93" i="3"/>
  <c r="GB93" i="3"/>
  <c r="FX93" i="3"/>
  <c r="FZ93" i="3"/>
  <c r="GE93" i="3"/>
  <c r="FR93" i="3"/>
  <c r="FN93" i="3"/>
  <c r="FT93" i="3"/>
  <c r="FS93" i="3"/>
  <c r="FP93" i="3"/>
  <c r="FO93" i="3"/>
  <c r="FJ93" i="3"/>
  <c r="FV93" i="3"/>
  <c r="FF93" i="3"/>
  <c r="FL93" i="3"/>
  <c r="FC93" i="3"/>
  <c r="EY93" i="3"/>
  <c r="EN93" i="3"/>
  <c r="EJ93" i="3"/>
  <c r="EF93" i="3"/>
  <c r="FH93" i="3"/>
  <c r="FG93" i="3"/>
  <c r="ET93" i="3"/>
  <c r="EX93" i="3"/>
  <c r="EL93" i="3"/>
  <c r="FK93" i="3"/>
  <c r="EV93" i="3"/>
  <c r="ER93" i="3"/>
  <c r="EH93" i="3"/>
  <c r="EB93" i="3"/>
  <c r="FD93" i="3"/>
  <c r="EE93" i="3"/>
  <c r="EA93" i="3"/>
  <c r="FB93" i="3"/>
  <c r="EZ93" i="3"/>
  <c r="ED93" i="3"/>
  <c r="DZ93" i="3"/>
  <c r="EQ93" i="3"/>
  <c r="DV93" i="3"/>
  <c r="DR93" i="3"/>
  <c r="EP93" i="3"/>
  <c r="EM93" i="3"/>
  <c r="EU93" i="3"/>
  <c r="DX93" i="3"/>
  <c r="DW93" i="3"/>
  <c r="EI93" i="3"/>
  <c r="DT93" i="3"/>
  <c r="DS93" i="3"/>
  <c r="GI101" i="3"/>
  <c r="GF101" i="3"/>
  <c r="GA101" i="3"/>
  <c r="FW101" i="3"/>
  <c r="GE101" i="3"/>
  <c r="FX101" i="3"/>
  <c r="GB101" i="3"/>
  <c r="FR101" i="3"/>
  <c r="FZ101" i="3"/>
  <c r="GD101" i="3"/>
  <c r="FT101" i="3"/>
  <c r="FS101" i="3"/>
  <c r="FP101" i="3"/>
  <c r="FK101" i="3"/>
  <c r="FF101" i="3"/>
  <c r="FO101" i="3"/>
  <c r="FJ101" i="3"/>
  <c r="FN101" i="3"/>
  <c r="GJ101" i="3"/>
  <c r="FV101" i="3"/>
  <c r="FC101" i="3"/>
  <c r="EX101" i="3"/>
  <c r="GH101" i="3"/>
  <c r="FD101" i="3"/>
  <c r="EU101" i="3"/>
  <c r="EP101" i="3"/>
  <c r="EN101" i="3"/>
  <c r="EJ101" i="3"/>
  <c r="EF101" i="3"/>
  <c r="EB101" i="3"/>
  <c r="FH101" i="3"/>
  <c r="FG101" i="3"/>
  <c r="FB101" i="3"/>
  <c r="ER101" i="3"/>
  <c r="EQ101" i="3"/>
  <c r="EM101" i="3"/>
  <c r="EH101" i="3"/>
  <c r="EZ101" i="3"/>
  <c r="EL101" i="3"/>
  <c r="FL101" i="3"/>
  <c r="EA101" i="3"/>
  <c r="DV101" i="3"/>
  <c r="DR101" i="3"/>
  <c r="ET101" i="3"/>
  <c r="EV101" i="3"/>
  <c r="DZ101" i="3"/>
  <c r="EY101" i="3"/>
  <c r="EI101" i="3"/>
  <c r="EE101" i="3"/>
  <c r="ED101" i="3"/>
  <c r="DT101" i="3"/>
  <c r="DS101" i="3"/>
  <c r="DX101" i="3"/>
  <c r="DW101" i="3"/>
  <c r="GI109" i="3"/>
  <c r="GF109" i="3"/>
  <c r="GE109" i="3"/>
  <c r="GD109" i="3"/>
  <c r="GA109" i="3"/>
  <c r="FW109" i="3"/>
  <c r="GH109" i="3"/>
  <c r="GB109" i="3"/>
  <c r="GJ109" i="3"/>
  <c r="FZ109" i="3"/>
  <c r="FP109" i="3"/>
  <c r="FK109" i="3"/>
  <c r="FS109" i="3"/>
  <c r="FR109" i="3"/>
  <c r="FO109" i="3"/>
  <c r="FV109" i="3"/>
  <c r="FN109" i="3"/>
  <c r="FJ109" i="3"/>
  <c r="FX109" i="3"/>
  <c r="FF109" i="3"/>
  <c r="FC109" i="3"/>
  <c r="FB109" i="3"/>
  <c r="EN109" i="3"/>
  <c r="EJ109" i="3"/>
  <c r="EF109" i="3"/>
  <c r="EB109" i="3"/>
  <c r="FH109" i="3"/>
  <c r="FT109" i="3"/>
  <c r="FG109" i="3"/>
  <c r="FD109" i="3"/>
  <c r="EZ109" i="3"/>
  <c r="EV109" i="3"/>
  <c r="EX109" i="3"/>
  <c r="ET109" i="3"/>
  <c r="EP109" i="3"/>
  <c r="EE109" i="3"/>
  <c r="DZ109" i="3"/>
  <c r="FL109" i="3"/>
  <c r="EM109" i="3"/>
  <c r="ED109" i="3"/>
  <c r="ER109" i="3"/>
  <c r="EL109" i="3"/>
  <c r="EI109" i="3"/>
  <c r="EQ109" i="3"/>
  <c r="EH109" i="3"/>
  <c r="DV109" i="3"/>
  <c r="DR109" i="3"/>
  <c r="EY109" i="3"/>
  <c r="DW109" i="3"/>
  <c r="DX109" i="3"/>
  <c r="EU109" i="3"/>
  <c r="EA109" i="3"/>
  <c r="DT109" i="3"/>
  <c r="DS109" i="3"/>
  <c r="GI117" i="3"/>
  <c r="GJ117" i="3"/>
  <c r="GH117" i="3"/>
  <c r="GD117" i="3"/>
  <c r="GA117" i="3"/>
  <c r="FW117" i="3"/>
  <c r="GE117" i="3"/>
  <c r="FZ117" i="3"/>
  <c r="GF117" i="3"/>
  <c r="FS117" i="3"/>
  <c r="FO117" i="3"/>
  <c r="FT117" i="3"/>
  <c r="FR117" i="3"/>
  <c r="FP117" i="3"/>
  <c r="FV117" i="3"/>
  <c r="FN117" i="3"/>
  <c r="FJ117" i="3"/>
  <c r="FX117" i="3"/>
  <c r="GB117" i="3"/>
  <c r="FG117" i="3"/>
  <c r="FF117" i="3"/>
  <c r="FL117" i="3"/>
  <c r="FD117" i="3"/>
  <c r="EZ117" i="3"/>
  <c r="EN117" i="3"/>
  <c r="EJ117" i="3"/>
  <c r="EF117" i="3"/>
  <c r="EB117" i="3"/>
  <c r="FC117" i="3"/>
  <c r="FH117" i="3"/>
  <c r="FB117" i="3"/>
  <c r="EU117" i="3"/>
  <c r="ET117" i="3"/>
  <c r="EM117" i="3"/>
  <c r="EL117" i="3"/>
  <c r="EV117" i="3"/>
  <c r="FK117" i="3"/>
  <c r="EY117" i="3"/>
  <c r="EX117" i="3"/>
  <c r="ER117" i="3"/>
  <c r="EI117" i="3"/>
  <c r="EQ117" i="3"/>
  <c r="EH117" i="3"/>
  <c r="EP117" i="3"/>
  <c r="EA117" i="3"/>
  <c r="EE117" i="3"/>
  <c r="DZ117" i="3"/>
  <c r="ED117" i="3"/>
  <c r="DV117" i="3"/>
  <c r="DR117" i="3"/>
  <c r="DT117" i="3"/>
  <c r="DS117" i="3"/>
  <c r="DX117" i="3"/>
  <c r="DW117" i="3"/>
  <c r="GJ137" i="3"/>
  <c r="GI137" i="3"/>
  <c r="GH137" i="3"/>
  <c r="GF137" i="3"/>
  <c r="GD137" i="3"/>
  <c r="GE137" i="3"/>
  <c r="GB137" i="3"/>
  <c r="FX137" i="3"/>
  <c r="FS137" i="3"/>
  <c r="FN137" i="3"/>
  <c r="FV137" i="3"/>
  <c r="FR137" i="3"/>
  <c r="FO137" i="3"/>
  <c r="FG137" i="3"/>
  <c r="FC137" i="3"/>
  <c r="EY137" i="3"/>
  <c r="FT137" i="3"/>
  <c r="FP137" i="3"/>
  <c r="FL137" i="3"/>
  <c r="FF137" i="3"/>
  <c r="EZ137" i="3"/>
  <c r="EV137" i="3"/>
  <c r="ER137" i="3"/>
  <c r="FH137" i="3"/>
  <c r="FJ137" i="3"/>
  <c r="FD137" i="3"/>
  <c r="EQ137" i="3"/>
  <c r="EL137" i="3"/>
  <c r="EH137" i="3"/>
  <c r="ED137" i="3"/>
  <c r="DZ137" i="3"/>
  <c r="FB137" i="3"/>
  <c r="GA137" i="3"/>
  <c r="ET137" i="3"/>
  <c r="EP137" i="3"/>
  <c r="FZ137" i="3"/>
  <c r="FW137" i="3"/>
  <c r="FK137" i="3"/>
  <c r="EU137" i="3"/>
  <c r="EJ137" i="3"/>
  <c r="EN137" i="3"/>
  <c r="EI137" i="3"/>
  <c r="EM137" i="3"/>
  <c r="EB137" i="3"/>
  <c r="EX137" i="3"/>
  <c r="DW137" i="3"/>
  <c r="DS137" i="3"/>
  <c r="DX137" i="3"/>
  <c r="EA137" i="3"/>
  <c r="DV137" i="3"/>
  <c r="DT137" i="3"/>
  <c r="EF137" i="3"/>
  <c r="DR137" i="3"/>
  <c r="EE137" i="3"/>
  <c r="GJ145" i="3"/>
  <c r="GH145" i="3"/>
  <c r="GF145" i="3"/>
  <c r="GE145" i="3"/>
  <c r="GI145" i="3"/>
  <c r="GD145" i="3"/>
  <c r="FZ145" i="3"/>
  <c r="FV145" i="3"/>
  <c r="FW145" i="3"/>
  <c r="GA145" i="3"/>
  <c r="FL145" i="3"/>
  <c r="GB145" i="3"/>
  <c r="FR145" i="3"/>
  <c r="FP145" i="3"/>
  <c r="FK145" i="3"/>
  <c r="FC145" i="3"/>
  <c r="EY145" i="3"/>
  <c r="FT145" i="3"/>
  <c r="FF145" i="3"/>
  <c r="FS145" i="3"/>
  <c r="FO145" i="3"/>
  <c r="EV145" i="3"/>
  <c r="ER145" i="3"/>
  <c r="EL145" i="3"/>
  <c r="EH145" i="3"/>
  <c r="ED145" i="3"/>
  <c r="DZ145" i="3"/>
  <c r="FH145" i="3"/>
  <c r="FG145" i="3"/>
  <c r="FX145" i="3"/>
  <c r="FB145" i="3"/>
  <c r="FN145" i="3"/>
  <c r="EZ145" i="3"/>
  <c r="EX145" i="3"/>
  <c r="EB145" i="3"/>
  <c r="EF145" i="3"/>
  <c r="EA145" i="3"/>
  <c r="EQ145" i="3"/>
  <c r="EN145" i="3"/>
  <c r="EE145" i="3"/>
  <c r="FD145" i="3"/>
  <c r="EP145" i="3"/>
  <c r="EM145" i="3"/>
  <c r="EJ145" i="3"/>
  <c r="EU145" i="3"/>
  <c r="ET145" i="3"/>
  <c r="FJ145" i="3"/>
  <c r="DW145" i="3"/>
  <c r="DS145" i="3"/>
  <c r="EI145" i="3"/>
  <c r="DT145" i="3"/>
  <c r="DX145" i="3"/>
  <c r="DR145" i="3"/>
  <c r="DV145" i="3"/>
  <c r="GJ153" i="3"/>
  <c r="GI153" i="3"/>
  <c r="GH153" i="3"/>
  <c r="GF153" i="3"/>
  <c r="GB153" i="3"/>
  <c r="GE153" i="3"/>
  <c r="FZ153" i="3"/>
  <c r="FW153" i="3"/>
  <c r="GA153" i="3"/>
  <c r="FV153" i="3"/>
  <c r="GD153" i="3"/>
  <c r="FR153" i="3"/>
  <c r="FP153" i="3"/>
  <c r="FC153" i="3"/>
  <c r="EY153" i="3"/>
  <c r="FT153" i="3"/>
  <c r="FS153" i="3"/>
  <c r="FO153" i="3"/>
  <c r="FL153" i="3"/>
  <c r="FG153" i="3"/>
  <c r="FB153" i="3"/>
  <c r="EV153" i="3"/>
  <c r="ER153" i="3"/>
  <c r="FX153" i="3"/>
  <c r="FN153" i="3"/>
  <c r="FD153" i="3"/>
  <c r="FJ153" i="3"/>
  <c r="FH153" i="3"/>
  <c r="ET153" i="3"/>
  <c r="EL153" i="3"/>
  <c r="EH153" i="3"/>
  <c r="ED153" i="3"/>
  <c r="DZ153" i="3"/>
  <c r="FK153" i="3"/>
  <c r="EX153" i="3"/>
  <c r="EJ153" i="3"/>
  <c r="EN153" i="3"/>
  <c r="EI153" i="3"/>
  <c r="EM153" i="3"/>
  <c r="EQ153" i="3"/>
  <c r="FF153" i="3"/>
  <c r="EZ153" i="3"/>
  <c r="EP153" i="3"/>
  <c r="EB153" i="3"/>
  <c r="EF153" i="3"/>
  <c r="EE153" i="3"/>
  <c r="DW153" i="3"/>
  <c r="DS153" i="3"/>
  <c r="EU153" i="3"/>
  <c r="EA153" i="3"/>
  <c r="DX153" i="3"/>
  <c r="DV153" i="3"/>
  <c r="DT153" i="3"/>
  <c r="DR153" i="3"/>
  <c r="GJ161" i="3"/>
  <c r="GH161" i="3"/>
  <c r="GF161" i="3"/>
  <c r="GB161" i="3"/>
  <c r="GE161" i="3"/>
  <c r="GI161" i="3"/>
  <c r="GD161" i="3"/>
  <c r="FZ161" i="3"/>
  <c r="GA161" i="3"/>
  <c r="FT161" i="3"/>
  <c r="FO161" i="3"/>
  <c r="FV161" i="3"/>
  <c r="FS161" i="3"/>
  <c r="FP161" i="3"/>
  <c r="FJ161" i="3"/>
  <c r="FC161" i="3"/>
  <c r="EY161" i="3"/>
  <c r="FR161" i="3"/>
  <c r="FN161" i="3"/>
  <c r="FL161" i="3"/>
  <c r="FG161" i="3"/>
  <c r="EV161" i="3"/>
  <c r="ER161" i="3"/>
  <c r="EN161" i="3"/>
  <c r="FH161" i="3"/>
  <c r="EM161" i="3"/>
  <c r="EH161" i="3"/>
  <c r="ED161" i="3"/>
  <c r="DZ161" i="3"/>
  <c r="FX161" i="3"/>
  <c r="FF161" i="3"/>
  <c r="FW161" i="3"/>
  <c r="EU161" i="3"/>
  <c r="EQ161" i="3"/>
  <c r="ET161" i="3"/>
  <c r="FK161" i="3"/>
  <c r="EZ161" i="3"/>
  <c r="EX161" i="3"/>
  <c r="EJ161" i="3"/>
  <c r="EE161" i="3"/>
  <c r="EI161" i="3"/>
  <c r="EP161" i="3"/>
  <c r="FB161" i="3"/>
  <c r="FD161" i="3"/>
  <c r="EA161" i="3"/>
  <c r="DW161" i="3"/>
  <c r="DS161" i="3"/>
  <c r="DT161" i="3"/>
  <c r="EL161" i="3"/>
  <c r="DX161" i="3"/>
  <c r="DR161" i="3"/>
  <c r="EB161" i="3"/>
  <c r="DV161" i="3"/>
  <c r="EF161" i="3"/>
  <c r="GJ181" i="3"/>
  <c r="GI181" i="3"/>
  <c r="GH181" i="3"/>
  <c r="GD181" i="3"/>
  <c r="FZ181" i="3"/>
  <c r="GF181" i="3"/>
  <c r="GE181" i="3"/>
  <c r="GA181" i="3"/>
  <c r="FX181" i="3"/>
  <c r="FS181" i="3"/>
  <c r="FO181" i="3"/>
  <c r="FH181" i="3"/>
  <c r="FW181" i="3"/>
  <c r="FR181" i="3"/>
  <c r="FV181" i="3"/>
  <c r="FP181" i="3"/>
  <c r="GB181" i="3"/>
  <c r="FN181" i="3"/>
  <c r="FG181" i="3"/>
  <c r="FF181" i="3"/>
  <c r="FL181" i="3"/>
  <c r="EP181" i="3"/>
  <c r="EL181" i="3"/>
  <c r="FT181" i="3"/>
  <c r="FB181" i="3"/>
  <c r="FK181" i="3"/>
  <c r="ER181" i="3"/>
  <c r="FJ181" i="3"/>
  <c r="EZ181" i="3"/>
  <c r="EH181" i="3"/>
  <c r="EV181" i="3"/>
  <c r="EQ181" i="3"/>
  <c r="FD181" i="3"/>
  <c r="EU181" i="3"/>
  <c r="FC181" i="3"/>
  <c r="EY181" i="3"/>
  <c r="EB181" i="3"/>
  <c r="EX181" i="3"/>
  <c r="EJ181" i="3"/>
  <c r="EF181" i="3"/>
  <c r="EA181" i="3"/>
  <c r="EI181" i="3"/>
  <c r="EE181" i="3"/>
  <c r="DZ181" i="3"/>
  <c r="EN181" i="3"/>
  <c r="DW181" i="3"/>
  <c r="DS181" i="3"/>
  <c r="ET181" i="3"/>
  <c r="EM181" i="3"/>
  <c r="DV181" i="3"/>
  <c r="ED181" i="3"/>
  <c r="DR181" i="3"/>
  <c r="DT181" i="3"/>
  <c r="DX181" i="3"/>
  <c r="GJ189" i="3"/>
  <c r="GI189" i="3"/>
  <c r="GH189" i="3"/>
  <c r="GD189" i="3"/>
  <c r="FZ189" i="3"/>
  <c r="GB189" i="3"/>
  <c r="FX189" i="3"/>
  <c r="GF189" i="3"/>
  <c r="FV189" i="3"/>
  <c r="FR189" i="3"/>
  <c r="GE189" i="3"/>
  <c r="FW189" i="3"/>
  <c r="FS189" i="3"/>
  <c r="FP189" i="3"/>
  <c r="FO189" i="3"/>
  <c r="FL189" i="3"/>
  <c r="FH189" i="3"/>
  <c r="FG189" i="3"/>
  <c r="FF189" i="3"/>
  <c r="GA189" i="3"/>
  <c r="FD189" i="3"/>
  <c r="EY189" i="3"/>
  <c r="ET189" i="3"/>
  <c r="EP189" i="3"/>
  <c r="EL189" i="3"/>
  <c r="FN189" i="3"/>
  <c r="FB189" i="3"/>
  <c r="EX189" i="3"/>
  <c r="EU189" i="3"/>
  <c r="EQ189" i="3"/>
  <c r="FK189" i="3"/>
  <c r="FJ189" i="3"/>
  <c r="EZ189" i="3"/>
  <c r="EJ189" i="3"/>
  <c r="ER189" i="3"/>
  <c r="EI189" i="3"/>
  <c r="FT189" i="3"/>
  <c r="EN189" i="3"/>
  <c r="EF189" i="3"/>
  <c r="EV189" i="3"/>
  <c r="ED189" i="3"/>
  <c r="DW189" i="3"/>
  <c r="DS189" i="3"/>
  <c r="EH189" i="3"/>
  <c r="EA189" i="3"/>
  <c r="FC189" i="3"/>
  <c r="DR189" i="3"/>
  <c r="EB189" i="3"/>
  <c r="DX189" i="3"/>
  <c r="DV189" i="3"/>
  <c r="DZ189" i="3"/>
  <c r="EM189" i="3"/>
  <c r="EE189" i="3"/>
  <c r="DT189" i="3"/>
  <c r="GJ197" i="3"/>
  <c r="GI197" i="3"/>
  <c r="GH197" i="3"/>
  <c r="GD197" i="3"/>
  <c r="FZ197" i="3"/>
  <c r="GF197" i="3"/>
  <c r="GE197" i="3"/>
  <c r="GB197" i="3"/>
  <c r="FP197" i="3"/>
  <c r="FX197" i="3"/>
  <c r="FK197" i="3"/>
  <c r="FF197" i="3"/>
  <c r="FW197" i="3"/>
  <c r="FR197" i="3"/>
  <c r="FV197" i="3"/>
  <c r="FO197" i="3"/>
  <c r="GA197" i="3"/>
  <c r="FN197" i="3"/>
  <c r="FH197" i="3"/>
  <c r="FG197" i="3"/>
  <c r="FT197" i="3"/>
  <c r="EP197" i="3"/>
  <c r="EL197" i="3"/>
  <c r="FS197" i="3"/>
  <c r="FD197" i="3"/>
  <c r="FC197" i="3"/>
  <c r="EZ197" i="3"/>
  <c r="FJ197" i="3"/>
  <c r="EN197" i="3"/>
  <c r="FB197" i="3"/>
  <c r="ER197" i="3"/>
  <c r="EM197" i="3"/>
  <c r="EV197" i="3"/>
  <c r="EQ197" i="3"/>
  <c r="EU197" i="3"/>
  <c r="ET197" i="3"/>
  <c r="EI197" i="3"/>
  <c r="EF197" i="3"/>
  <c r="EA197" i="3"/>
  <c r="EH197" i="3"/>
  <c r="EE197" i="3"/>
  <c r="DZ197" i="3"/>
  <c r="ED197" i="3"/>
  <c r="FL197" i="3"/>
  <c r="EB197" i="3"/>
  <c r="DW197" i="3"/>
  <c r="DS197" i="3"/>
  <c r="EY197" i="3"/>
  <c r="EX197" i="3"/>
  <c r="DV197" i="3"/>
  <c r="DT197" i="3"/>
  <c r="DR197" i="3"/>
  <c r="EJ197" i="3"/>
  <c r="DX197" i="3"/>
  <c r="GH217" i="3"/>
  <c r="GJ217" i="3"/>
  <c r="GI217" i="3"/>
  <c r="GE217" i="3"/>
  <c r="FZ217" i="3"/>
  <c r="GF217" i="3"/>
  <c r="GD217" i="3"/>
  <c r="FV217" i="3"/>
  <c r="FS217" i="3"/>
  <c r="FO217" i="3"/>
  <c r="GB217" i="3"/>
  <c r="GA217" i="3"/>
  <c r="FK217" i="3"/>
  <c r="FG217" i="3"/>
  <c r="FX217" i="3"/>
  <c r="FP217" i="3"/>
  <c r="FW217" i="3"/>
  <c r="FL217" i="3"/>
  <c r="FR217" i="3"/>
  <c r="FF217" i="3"/>
  <c r="FB217" i="3"/>
  <c r="FJ217" i="3"/>
  <c r="FT217" i="3"/>
  <c r="FH217" i="3"/>
  <c r="FD217" i="3"/>
  <c r="FC217" i="3"/>
  <c r="FN217" i="3"/>
  <c r="EU217" i="3"/>
  <c r="ET217" i="3"/>
  <c r="EZ217" i="3"/>
  <c r="EN217" i="3"/>
  <c r="EI217" i="3"/>
  <c r="EY217" i="3"/>
  <c r="EM217" i="3"/>
  <c r="EH217" i="3"/>
  <c r="EX217" i="3"/>
  <c r="EL217" i="3"/>
  <c r="EJ217" i="3"/>
  <c r="EB217" i="3"/>
  <c r="EF217" i="3"/>
  <c r="EA217" i="3"/>
  <c r="DX217" i="3"/>
  <c r="DZ217" i="3"/>
  <c r="DT217" i="3"/>
  <c r="ER217" i="3"/>
  <c r="DW217" i="3"/>
  <c r="DS217" i="3"/>
  <c r="EV217" i="3"/>
  <c r="EQ217" i="3"/>
  <c r="EP217" i="3"/>
  <c r="ED217" i="3"/>
  <c r="EE217" i="3"/>
  <c r="DV217" i="3"/>
  <c r="DR217" i="3"/>
  <c r="GH225" i="3"/>
  <c r="GE225" i="3"/>
  <c r="GD225" i="3"/>
  <c r="GJ225" i="3"/>
  <c r="GI225" i="3"/>
  <c r="GA225" i="3"/>
  <c r="FS225" i="3"/>
  <c r="FO225" i="3"/>
  <c r="GB225" i="3"/>
  <c r="FZ225" i="3"/>
  <c r="FT225" i="3"/>
  <c r="FN225" i="3"/>
  <c r="FK225" i="3"/>
  <c r="FG225" i="3"/>
  <c r="FX225" i="3"/>
  <c r="FW225" i="3"/>
  <c r="FP225" i="3"/>
  <c r="FL225" i="3"/>
  <c r="FF225" i="3"/>
  <c r="EZ225" i="3"/>
  <c r="EU225" i="3"/>
  <c r="FJ225" i="3"/>
  <c r="FB225" i="3"/>
  <c r="FV225" i="3"/>
  <c r="FH225" i="3"/>
  <c r="FR225" i="3"/>
  <c r="ER225" i="3"/>
  <c r="EM225" i="3"/>
  <c r="FD225" i="3"/>
  <c r="FC225" i="3"/>
  <c r="GF225" i="3"/>
  <c r="ET225" i="3"/>
  <c r="EV225" i="3"/>
  <c r="EJ225" i="3"/>
  <c r="EE225" i="3"/>
  <c r="EF225" i="3"/>
  <c r="EN225" i="3"/>
  <c r="ED225" i="3"/>
  <c r="EL225" i="3"/>
  <c r="EI225" i="3"/>
  <c r="DX225" i="3"/>
  <c r="DT225" i="3"/>
  <c r="DS225" i="3"/>
  <c r="EY225" i="3"/>
  <c r="EX225" i="3"/>
  <c r="EQ225" i="3"/>
  <c r="EB225" i="3"/>
  <c r="EP225" i="3"/>
  <c r="EA225" i="3"/>
  <c r="DW225" i="3"/>
  <c r="DR225" i="3"/>
  <c r="DZ225" i="3"/>
  <c r="DV225" i="3"/>
  <c r="EH225" i="3"/>
  <c r="GH233" i="3"/>
  <c r="GJ233" i="3"/>
  <c r="GF233" i="3"/>
  <c r="GI233" i="3"/>
  <c r="GD233" i="3"/>
  <c r="FS233" i="3"/>
  <c r="FO233" i="3"/>
  <c r="GE233" i="3"/>
  <c r="GB233" i="3"/>
  <c r="GA233" i="3"/>
  <c r="FW233" i="3"/>
  <c r="FK233" i="3"/>
  <c r="FG233" i="3"/>
  <c r="FZ233" i="3"/>
  <c r="FH233" i="3"/>
  <c r="FX233" i="3"/>
  <c r="FP233" i="3"/>
  <c r="FV233" i="3"/>
  <c r="FL233" i="3"/>
  <c r="FJ233" i="3"/>
  <c r="FR233" i="3"/>
  <c r="FT233" i="3"/>
  <c r="FF233" i="3"/>
  <c r="FC233" i="3"/>
  <c r="EY233" i="3"/>
  <c r="EU233" i="3"/>
  <c r="FB233" i="3"/>
  <c r="FN233" i="3"/>
  <c r="ET233" i="3"/>
  <c r="EP233" i="3"/>
  <c r="EZ233" i="3"/>
  <c r="EX233" i="3"/>
  <c r="EN233" i="3"/>
  <c r="EM233" i="3"/>
  <c r="EH233" i="3"/>
  <c r="ED233" i="3"/>
  <c r="EB233" i="3"/>
  <c r="EL233" i="3"/>
  <c r="EA233" i="3"/>
  <c r="FD233" i="3"/>
  <c r="EV233" i="3"/>
  <c r="DZ233" i="3"/>
  <c r="DX233" i="3"/>
  <c r="DT233" i="3"/>
  <c r="EQ233" i="3"/>
  <c r="ER233" i="3"/>
  <c r="DS233" i="3"/>
  <c r="EE233" i="3"/>
  <c r="DV233" i="3"/>
  <c r="DW233" i="3"/>
  <c r="EJ233" i="3"/>
  <c r="EI233" i="3"/>
  <c r="EF233" i="3"/>
  <c r="DR233" i="3"/>
  <c r="GH241" i="3"/>
  <c r="GF241" i="3"/>
  <c r="GA241" i="3"/>
  <c r="GJ241" i="3"/>
  <c r="GE241" i="3"/>
  <c r="FW241" i="3"/>
  <c r="FS241" i="3"/>
  <c r="FO241" i="3"/>
  <c r="GI241" i="3"/>
  <c r="GB241" i="3"/>
  <c r="FZ241" i="3"/>
  <c r="FK241" i="3"/>
  <c r="FG241" i="3"/>
  <c r="GD241" i="3"/>
  <c r="FB241" i="3"/>
  <c r="FX241" i="3"/>
  <c r="FP241" i="3"/>
  <c r="FJ241" i="3"/>
  <c r="FF241" i="3"/>
  <c r="FL241" i="3"/>
  <c r="FR241" i="3"/>
  <c r="EX241" i="3"/>
  <c r="FH241" i="3"/>
  <c r="FN241" i="3"/>
  <c r="FV241" i="3"/>
  <c r="FT241" i="3"/>
  <c r="EP241" i="3"/>
  <c r="EU241" i="3"/>
  <c r="ET241" i="3"/>
  <c r="EJ241" i="3"/>
  <c r="FD241" i="3"/>
  <c r="EN241" i="3"/>
  <c r="EI241" i="3"/>
  <c r="FC241" i="3"/>
  <c r="EV241" i="3"/>
  <c r="EM241" i="3"/>
  <c r="EH241" i="3"/>
  <c r="EL241" i="3"/>
  <c r="EZ241" i="3"/>
  <c r="EY241" i="3"/>
  <c r="EB241" i="3"/>
  <c r="DX241" i="3"/>
  <c r="EF241" i="3"/>
  <c r="EA241" i="3"/>
  <c r="DT241" i="3"/>
  <c r="EE241" i="3"/>
  <c r="DZ241" i="3"/>
  <c r="DS241" i="3"/>
  <c r="DV241" i="3"/>
  <c r="ER241" i="3"/>
  <c r="EQ241" i="3"/>
  <c r="ED241" i="3"/>
  <c r="DR241" i="3"/>
  <c r="DW241" i="3"/>
  <c r="GE56" i="3"/>
  <c r="GI56" i="3"/>
  <c r="GH56" i="3"/>
  <c r="GD56" i="3"/>
  <c r="GA56" i="3"/>
  <c r="FV56" i="3"/>
  <c r="FZ56" i="3"/>
  <c r="FW56" i="3"/>
  <c r="GF56" i="3"/>
  <c r="GJ56" i="3"/>
  <c r="GB56" i="3"/>
  <c r="FR56" i="3"/>
  <c r="FX56" i="3"/>
  <c r="FP56" i="3"/>
  <c r="FL56" i="3"/>
  <c r="FB56" i="3"/>
  <c r="EX56" i="3"/>
  <c r="FO56" i="3"/>
  <c r="FK56" i="3"/>
  <c r="EU56" i="3"/>
  <c r="EQ56" i="3"/>
  <c r="FJ56" i="3"/>
  <c r="FG56" i="3"/>
  <c r="FC56" i="3"/>
  <c r="EY56" i="3"/>
  <c r="FF56" i="3"/>
  <c r="EZ56" i="3"/>
  <c r="EN56" i="3"/>
  <c r="FN56" i="3"/>
  <c r="EV56" i="3"/>
  <c r="EM56" i="3"/>
  <c r="FH56" i="3"/>
  <c r="ET56" i="3"/>
  <c r="EL56" i="3"/>
  <c r="ER56" i="3"/>
  <c r="FT56" i="3"/>
  <c r="EP56" i="3"/>
  <c r="EH56" i="3"/>
  <c r="DZ56" i="3"/>
  <c r="FS56" i="3"/>
  <c r="EF56" i="3"/>
  <c r="EE56" i="3"/>
  <c r="FD56" i="3"/>
  <c r="ED56" i="3"/>
  <c r="EI56" i="3"/>
  <c r="EA56" i="3"/>
  <c r="DX56" i="3"/>
  <c r="DT56" i="3"/>
  <c r="DV56" i="3"/>
  <c r="DR56" i="3"/>
  <c r="DW56" i="3"/>
  <c r="EJ56" i="3"/>
  <c r="DS56" i="3"/>
  <c r="EB56" i="3"/>
  <c r="GJ91" i="3"/>
  <c r="GF91" i="3"/>
  <c r="GI91" i="3"/>
  <c r="GD91" i="3"/>
  <c r="GH91" i="3"/>
  <c r="GB91" i="3"/>
  <c r="GA91" i="3"/>
  <c r="FT91" i="3"/>
  <c r="FO91" i="3"/>
  <c r="FJ91" i="3"/>
  <c r="FV91" i="3"/>
  <c r="FZ91" i="3"/>
  <c r="FR91" i="3"/>
  <c r="FH91" i="3"/>
  <c r="FC91" i="3"/>
  <c r="EY91" i="3"/>
  <c r="FS91" i="3"/>
  <c r="FX91" i="3"/>
  <c r="FP91" i="3"/>
  <c r="FG91" i="3"/>
  <c r="EV91" i="3"/>
  <c r="ER91" i="3"/>
  <c r="FW91" i="3"/>
  <c r="GE91" i="3"/>
  <c r="FD91" i="3"/>
  <c r="FB91" i="3"/>
  <c r="FK91" i="3"/>
  <c r="EL91" i="3"/>
  <c r="EH91" i="3"/>
  <c r="ED91" i="3"/>
  <c r="EQ91" i="3"/>
  <c r="FF91" i="3"/>
  <c r="EP91" i="3"/>
  <c r="FL91" i="3"/>
  <c r="EZ91" i="3"/>
  <c r="EN91" i="3"/>
  <c r="EE91" i="3"/>
  <c r="EA91" i="3"/>
  <c r="EM91" i="3"/>
  <c r="DZ91" i="3"/>
  <c r="FN91" i="3"/>
  <c r="EJ91" i="3"/>
  <c r="EX91" i="3"/>
  <c r="EI91" i="3"/>
  <c r="EF91" i="3"/>
  <c r="DW91" i="3"/>
  <c r="DS91" i="3"/>
  <c r="EU91" i="3"/>
  <c r="DT91" i="3"/>
  <c r="DR91" i="3"/>
  <c r="ET91" i="3"/>
  <c r="DV91" i="3"/>
  <c r="EB91" i="3"/>
  <c r="DX91" i="3"/>
  <c r="GH115" i="3"/>
  <c r="GF115" i="3"/>
  <c r="GJ115" i="3"/>
  <c r="GI115" i="3"/>
  <c r="GE115" i="3"/>
  <c r="GD115" i="3"/>
  <c r="GB115" i="3"/>
  <c r="FP115" i="3"/>
  <c r="GA115" i="3"/>
  <c r="FW115" i="3"/>
  <c r="FZ115" i="3"/>
  <c r="FV115" i="3"/>
  <c r="FK115" i="3"/>
  <c r="FR115" i="3"/>
  <c r="FJ115" i="3"/>
  <c r="FC115" i="3"/>
  <c r="EY115" i="3"/>
  <c r="FT115" i="3"/>
  <c r="FS115" i="3"/>
  <c r="FO115" i="3"/>
  <c r="FH115" i="3"/>
  <c r="EV115" i="3"/>
  <c r="ER115" i="3"/>
  <c r="FX115" i="3"/>
  <c r="FN115" i="3"/>
  <c r="FG115" i="3"/>
  <c r="FD115" i="3"/>
  <c r="EL115" i="3"/>
  <c r="EH115" i="3"/>
  <c r="ED115" i="3"/>
  <c r="DZ115" i="3"/>
  <c r="FB115" i="3"/>
  <c r="EX115" i="3"/>
  <c r="EQ115" i="3"/>
  <c r="EP115" i="3"/>
  <c r="FF115" i="3"/>
  <c r="FL115" i="3"/>
  <c r="EF115" i="3"/>
  <c r="EA115" i="3"/>
  <c r="EU115" i="3"/>
  <c r="EN115" i="3"/>
  <c r="EE115" i="3"/>
  <c r="ET115" i="3"/>
  <c r="EM115" i="3"/>
  <c r="EZ115" i="3"/>
  <c r="EI115" i="3"/>
  <c r="DW115" i="3"/>
  <c r="DS115" i="3"/>
  <c r="DX115" i="3"/>
  <c r="EJ115" i="3"/>
  <c r="DV115" i="3"/>
  <c r="DT115" i="3"/>
  <c r="DR115" i="3"/>
  <c r="EB115" i="3"/>
  <c r="GJ151" i="3"/>
  <c r="GI151" i="3"/>
  <c r="GH151" i="3"/>
  <c r="GD151" i="3"/>
  <c r="FZ151" i="3"/>
  <c r="GF151" i="3"/>
  <c r="GE151" i="3"/>
  <c r="FX151" i="3"/>
  <c r="FR151" i="3"/>
  <c r="FN151" i="3"/>
  <c r="FL151" i="3"/>
  <c r="FH151" i="3"/>
  <c r="FW151" i="3"/>
  <c r="FS151" i="3"/>
  <c r="FV151" i="3"/>
  <c r="FP151" i="3"/>
  <c r="FO151" i="3"/>
  <c r="FG151" i="3"/>
  <c r="GB151" i="3"/>
  <c r="FF151" i="3"/>
  <c r="ET151" i="3"/>
  <c r="EP151" i="3"/>
  <c r="FD151" i="3"/>
  <c r="EZ151" i="3"/>
  <c r="FK151" i="3"/>
  <c r="FC151" i="3"/>
  <c r="FJ151" i="3"/>
  <c r="FB151" i="3"/>
  <c r="GA151" i="3"/>
  <c r="EU151" i="3"/>
  <c r="EQ151" i="3"/>
  <c r="EL151" i="3"/>
  <c r="EY151" i="3"/>
  <c r="EX151" i="3"/>
  <c r="EV151" i="3"/>
  <c r="ER151" i="3"/>
  <c r="EB151" i="3"/>
  <c r="EJ151" i="3"/>
  <c r="EF151" i="3"/>
  <c r="EA151" i="3"/>
  <c r="EN151" i="3"/>
  <c r="EI151" i="3"/>
  <c r="EE151" i="3"/>
  <c r="DZ151" i="3"/>
  <c r="EM151" i="3"/>
  <c r="EH151" i="3"/>
  <c r="ED151" i="3"/>
  <c r="DW151" i="3"/>
  <c r="DS151" i="3"/>
  <c r="FT151" i="3"/>
  <c r="DR151" i="3"/>
  <c r="DX151" i="3"/>
  <c r="DV151" i="3"/>
  <c r="DT151" i="3"/>
  <c r="GH187" i="3"/>
  <c r="GJ187" i="3"/>
  <c r="GD187" i="3"/>
  <c r="GF187" i="3"/>
  <c r="GE187" i="3"/>
  <c r="FS187" i="3"/>
  <c r="FO187" i="3"/>
  <c r="GI187" i="3"/>
  <c r="GB187" i="3"/>
  <c r="GA187" i="3"/>
  <c r="FK187" i="3"/>
  <c r="FG187" i="3"/>
  <c r="FZ187" i="3"/>
  <c r="FV187" i="3"/>
  <c r="FX187" i="3"/>
  <c r="FP187" i="3"/>
  <c r="FL187" i="3"/>
  <c r="FR187" i="3"/>
  <c r="FF187" i="3"/>
  <c r="FJ187" i="3"/>
  <c r="FD187" i="3"/>
  <c r="FW187" i="3"/>
  <c r="FH187" i="3"/>
  <c r="FC187" i="3"/>
  <c r="FN187" i="3"/>
  <c r="FB187" i="3"/>
  <c r="FT187" i="3"/>
  <c r="EU187" i="3"/>
  <c r="ET187" i="3"/>
  <c r="EM187" i="3"/>
  <c r="EH187" i="3"/>
  <c r="EL187" i="3"/>
  <c r="EV187" i="3"/>
  <c r="EJ187" i="3"/>
  <c r="EI187" i="3"/>
  <c r="EB187" i="3"/>
  <c r="EF187" i="3"/>
  <c r="EA187" i="3"/>
  <c r="EE187" i="3"/>
  <c r="DZ187" i="3"/>
  <c r="EZ187" i="3"/>
  <c r="DX187" i="3"/>
  <c r="DT187" i="3"/>
  <c r="EX187" i="3"/>
  <c r="EY187" i="3"/>
  <c r="DW187" i="3"/>
  <c r="DS187" i="3"/>
  <c r="ER187" i="3"/>
  <c r="EQ187" i="3"/>
  <c r="ED187" i="3"/>
  <c r="DR187" i="3"/>
  <c r="EP187" i="3"/>
  <c r="EN187" i="3"/>
  <c r="DV187" i="3"/>
  <c r="GI239" i="3"/>
  <c r="GJ239" i="3"/>
  <c r="GH239" i="3"/>
  <c r="GF239" i="3"/>
  <c r="FW239" i="3"/>
  <c r="GD239" i="3"/>
  <c r="GA239" i="3"/>
  <c r="GE239" i="3"/>
  <c r="GB239" i="3"/>
  <c r="FZ239" i="3"/>
  <c r="FX239" i="3"/>
  <c r="FT239" i="3"/>
  <c r="FP239" i="3"/>
  <c r="FH239" i="3"/>
  <c r="FR239" i="3"/>
  <c r="FO239" i="3"/>
  <c r="FN239" i="3"/>
  <c r="FG239" i="3"/>
  <c r="FF239" i="3"/>
  <c r="FV239" i="3"/>
  <c r="FL239" i="3"/>
  <c r="FC239" i="3"/>
  <c r="FB239" i="3"/>
  <c r="FK239" i="3"/>
  <c r="EJ239" i="3"/>
  <c r="EF239" i="3"/>
  <c r="EB239" i="3"/>
  <c r="FD239" i="3"/>
  <c r="EZ239" i="3"/>
  <c r="ER239" i="3"/>
  <c r="EY239" i="3"/>
  <c r="EQ239" i="3"/>
  <c r="EP239" i="3"/>
  <c r="EV239" i="3"/>
  <c r="FJ239" i="3"/>
  <c r="EN239" i="3"/>
  <c r="EE239" i="3"/>
  <c r="EA239" i="3"/>
  <c r="EM239" i="3"/>
  <c r="ED239" i="3"/>
  <c r="DZ239" i="3"/>
  <c r="DW239" i="3"/>
  <c r="FS239" i="3"/>
  <c r="EX239" i="3"/>
  <c r="EL239" i="3"/>
  <c r="DV239" i="3"/>
  <c r="EU239" i="3"/>
  <c r="DR239" i="3"/>
  <c r="ET239" i="3"/>
  <c r="EI239" i="3"/>
  <c r="DX239" i="3"/>
  <c r="DT239" i="3"/>
  <c r="DS239" i="3"/>
  <c r="EH239" i="3"/>
  <c r="GF23" i="3"/>
  <c r="GJ23" i="3"/>
  <c r="GI23" i="3"/>
  <c r="FZ23" i="3"/>
  <c r="GE23" i="3"/>
  <c r="GD23" i="3"/>
  <c r="GH23" i="3"/>
  <c r="FX23" i="3"/>
  <c r="FW23" i="3"/>
  <c r="FS23" i="3"/>
  <c r="FN23" i="3"/>
  <c r="FJ23" i="3"/>
  <c r="FC23" i="3"/>
  <c r="EY23" i="3"/>
  <c r="FT23" i="3"/>
  <c r="FR23" i="3"/>
  <c r="FO23" i="3"/>
  <c r="FH23" i="3"/>
  <c r="EV23" i="3"/>
  <c r="ER23" i="3"/>
  <c r="FV23" i="3"/>
  <c r="FD23" i="3"/>
  <c r="FP23" i="3"/>
  <c r="FK23" i="3"/>
  <c r="EL23" i="3"/>
  <c r="EH23" i="3"/>
  <c r="ED23" i="3"/>
  <c r="GB23" i="3"/>
  <c r="GA23" i="3"/>
  <c r="FB23" i="3"/>
  <c r="EX23" i="3"/>
  <c r="EZ23" i="3"/>
  <c r="EM23" i="3"/>
  <c r="FG23" i="3"/>
  <c r="EQ23" i="3"/>
  <c r="FL23" i="3"/>
  <c r="FF23" i="3"/>
  <c r="EP23" i="3"/>
  <c r="EA23" i="3"/>
  <c r="EU23" i="3"/>
  <c r="DZ23" i="3"/>
  <c r="ET23" i="3"/>
  <c r="EF23" i="3"/>
  <c r="EE23" i="3"/>
  <c r="EN23" i="3"/>
  <c r="EJ23" i="3"/>
  <c r="EI23" i="3"/>
  <c r="EB23" i="3"/>
  <c r="DW23" i="3"/>
  <c r="DS23" i="3"/>
  <c r="DX23" i="3"/>
  <c r="DV23" i="3"/>
  <c r="DR23" i="3"/>
  <c r="DT23" i="3"/>
  <c r="GH49" i="3"/>
  <c r="GI49" i="3"/>
  <c r="FX49" i="3"/>
  <c r="FS49" i="3"/>
  <c r="GJ49" i="3"/>
  <c r="GF49" i="3"/>
  <c r="GE49" i="3"/>
  <c r="GD49" i="3"/>
  <c r="FZ49" i="3"/>
  <c r="FV49" i="3"/>
  <c r="FR49" i="3"/>
  <c r="FO49" i="3"/>
  <c r="FK49" i="3"/>
  <c r="FF49" i="3"/>
  <c r="GB49" i="3"/>
  <c r="FT49" i="3"/>
  <c r="FG49" i="3"/>
  <c r="FW49" i="3"/>
  <c r="FP49" i="3"/>
  <c r="FD49" i="3"/>
  <c r="EY49" i="3"/>
  <c r="FN49" i="3"/>
  <c r="FL49" i="3"/>
  <c r="GA49" i="3"/>
  <c r="FJ49" i="3"/>
  <c r="FB49" i="3"/>
  <c r="EX49" i="3"/>
  <c r="EV49" i="3"/>
  <c r="EQ49" i="3"/>
  <c r="FH49" i="3"/>
  <c r="EZ49" i="3"/>
  <c r="EN49" i="3"/>
  <c r="EI49" i="3"/>
  <c r="FC49" i="3"/>
  <c r="ER49" i="3"/>
  <c r="EM49" i="3"/>
  <c r="EP49" i="3"/>
  <c r="EL49" i="3"/>
  <c r="EB49" i="3"/>
  <c r="DX49" i="3"/>
  <c r="DT49" i="3"/>
  <c r="EF49" i="3"/>
  <c r="DW49" i="3"/>
  <c r="DS49" i="3"/>
  <c r="EH49" i="3"/>
  <c r="ED49" i="3"/>
  <c r="EU49" i="3"/>
  <c r="DZ49" i="3"/>
  <c r="ET49" i="3"/>
  <c r="EA49" i="3"/>
  <c r="DV49" i="3"/>
  <c r="EJ49" i="3"/>
  <c r="EE49" i="3"/>
  <c r="DR49" i="3"/>
  <c r="GJ144" i="3"/>
  <c r="GE144" i="3"/>
  <c r="GB144" i="3"/>
  <c r="FX144" i="3"/>
  <c r="GF144" i="3"/>
  <c r="GI144" i="3"/>
  <c r="GD144" i="3"/>
  <c r="GA144" i="3"/>
  <c r="FV144" i="3"/>
  <c r="FR144" i="3"/>
  <c r="FN144" i="3"/>
  <c r="GH144" i="3"/>
  <c r="FJ144" i="3"/>
  <c r="FW144" i="3"/>
  <c r="FS144" i="3"/>
  <c r="FO144" i="3"/>
  <c r="FP144" i="3"/>
  <c r="FZ144" i="3"/>
  <c r="FH144" i="3"/>
  <c r="FT144" i="3"/>
  <c r="FG144" i="3"/>
  <c r="FK144" i="3"/>
  <c r="FB144" i="3"/>
  <c r="FF144" i="3"/>
  <c r="FL144" i="3"/>
  <c r="FD144" i="3"/>
  <c r="EZ144" i="3"/>
  <c r="ET144" i="3"/>
  <c r="FC144" i="3"/>
  <c r="EY144" i="3"/>
  <c r="EU144" i="3"/>
  <c r="EQ144" i="3"/>
  <c r="EX144" i="3"/>
  <c r="ER144" i="3"/>
  <c r="EN144" i="3"/>
  <c r="EI144" i="3"/>
  <c r="EP144" i="3"/>
  <c r="EM144" i="3"/>
  <c r="EH144" i="3"/>
  <c r="EL144" i="3"/>
  <c r="EB144" i="3"/>
  <c r="EF144" i="3"/>
  <c r="EA144" i="3"/>
  <c r="DZ144" i="3"/>
  <c r="DW144" i="3"/>
  <c r="DS144" i="3"/>
  <c r="EV144" i="3"/>
  <c r="DV144" i="3"/>
  <c r="DR144" i="3"/>
  <c r="EJ144" i="3"/>
  <c r="ED144" i="3"/>
  <c r="EE144" i="3"/>
  <c r="DT144" i="3"/>
  <c r="DX144" i="3"/>
  <c r="GJ152" i="3"/>
  <c r="GI152" i="3"/>
  <c r="GH152" i="3"/>
  <c r="GE152" i="3"/>
  <c r="GD152" i="3"/>
  <c r="FX152" i="3"/>
  <c r="FR152" i="3"/>
  <c r="FN152" i="3"/>
  <c r="FZ152" i="3"/>
  <c r="FT152" i="3"/>
  <c r="FO152" i="3"/>
  <c r="FJ152" i="3"/>
  <c r="FW152" i="3"/>
  <c r="FV152" i="3"/>
  <c r="GA152" i="3"/>
  <c r="GF152" i="3"/>
  <c r="FP152" i="3"/>
  <c r="GB152" i="3"/>
  <c r="FL152" i="3"/>
  <c r="FH152" i="3"/>
  <c r="FF152" i="3"/>
  <c r="FS152" i="3"/>
  <c r="FK152" i="3"/>
  <c r="EZ152" i="3"/>
  <c r="FD152" i="3"/>
  <c r="ER152" i="3"/>
  <c r="EY152" i="3"/>
  <c r="EX152" i="3"/>
  <c r="FG152" i="3"/>
  <c r="EU152" i="3"/>
  <c r="EQ152" i="3"/>
  <c r="ET152" i="3"/>
  <c r="EP152" i="3"/>
  <c r="EJ152" i="3"/>
  <c r="FC152" i="3"/>
  <c r="EN152" i="3"/>
  <c r="FB152" i="3"/>
  <c r="EM152" i="3"/>
  <c r="EH152" i="3"/>
  <c r="ED152" i="3"/>
  <c r="EL152" i="3"/>
  <c r="DW152" i="3"/>
  <c r="DS152" i="3"/>
  <c r="DV152" i="3"/>
  <c r="DR152" i="3"/>
  <c r="EE152" i="3"/>
  <c r="EB152" i="3"/>
  <c r="EV152" i="3"/>
  <c r="EA152" i="3"/>
  <c r="EF152" i="3"/>
  <c r="DZ152" i="3"/>
  <c r="DX152" i="3"/>
  <c r="EI152" i="3"/>
  <c r="DT152" i="3"/>
  <c r="GJ216" i="3"/>
  <c r="GI216" i="3"/>
  <c r="GE216" i="3"/>
  <c r="GA216" i="3"/>
  <c r="GD216" i="3"/>
  <c r="GH216" i="3"/>
  <c r="FV216" i="3"/>
  <c r="FS216" i="3"/>
  <c r="FN216" i="3"/>
  <c r="GB216" i="3"/>
  <c r="FX216" i="3"/>
  <c r="GF216" i="3"/>
  <c r="FZ216" i="3"/>
  <c r="FW216" i="3"/>
  <c r="FO216" i="3"/>
  <c r="FT216" i="3"/>
  <c r="FL216" i="3"/>
  <c r="FH216" i="3"/>
  <c r="FB216" i="3"/>
  <c r="EX216" i="3"/>
  <c r="ET216" i="3"/>
  <c r="FJ216" i="3"/>
  <c r="EZ216" i="3"/>
  <c r="EU216" i="3"/>
  <c r="EQ216" i="3"/>
  <c r="EM216" i="3"/>
  <c r="FK216" i="3"/>
  <c r="FR216" i="3"/>
  <c r="FG216" i="3"/>
  <c r="ER216" i="3"/>
  <c r="EL216" i="3"/>
  <c r="FP216" i="3"/>
  <c r="FD216" i="3"/>
  <c r="EY216" i="3"/>
  <c r="FC216" i="3"/>
  <c r="EP216" i="3"/>
  <c r="FF216" i="3"/>
  <c r="EJ216" i="3"/>
  <c r="EN216" i="3"/>
  <c r="ED216" i="3"/>
  <c r="EI216" i="3"/>
  <c r="EH216" i="3"/>
  <c r="EB216" i="3"/>
  <c r="EV216" i="3"/>
  <c r="DZ216" i="3"/>
  <c r="DX216" i="3"/>
  <c r="DT216" i="3"/>
  <c r="DV216" i="3"/>
  <c r="DR216" i="3"/>
  <c r="DS216" i="3"/>
  <c r="EF216" i="3"/>
  <c r="DW216" i="3"/>
  <c r="EE216" i="3"/>
  <c r="EA216" i="3"/>
  <c r="GJ224" i="3"/>
  <c r="GI224" i="3"/>
  <c r="GH224" i="3"/>
  <c r="GE224" i="3"/>
  <c r="GA224" i="3"/>
  <c r="GF224" i="3"/>
  <c r="GD224" i="3"/>
  <c r="GB224" i="3"/>
  <c r="FX224" i="3"/>
  <c r="FZ224" i="3"/>
  <c r="FW224" i="3"/>
  <c r="FV224" i="3"/>
  <c r="FL224" i="3"/>
  <c r="FG224" i="3"/>
  <c r="FN224" i="3"/>
  <c r="FS224" i="3"/>
  <c r="FB224" i="3"/>
  <c r="EX224" i="3"/>
  <c r="ET224" i="3"/>
  <c r="FT224" i="3"/>
  <c r="FJ224" i="3"/>
  <c r="EQ224" i="3"/>
  <c r="EM224" i="3"/>
  <c r="FK224" i="3"/>
  <c r="FD224" i="3"/>
  <c r="FP224" i="3"/>
  <c r="FH224" i="3"/>
  <c r="FC224" i="3"/>
  <c r="FR224" i="3"/>
  <c r="FO224" i="3"/>
  <c r="EY224" i="3"/>
  <c r="EV224" i="3"/>
  <c r="EP224" i="3"/>
  <c r="EN224" i="3"/>
  <c r="EL224" i="3"/>
  <c r="EU224" i="3"/>
  <c r="EB224" i="3"/>
  <c r="EA224" i="3"/>
  <c r="DZ224" i="3"/>
  <c r="FF224" i="3"/>
  <c r="EF224" i="3"/>
  <c r="DX224" i="3"/>
  <c r="DW224" i="3"/>
  <c r="DT224" i="3"/>
  <c r="EJ224" i="3"/>
  <c r="ED224" i="3"/>
  <c r="DR224" i="3"/>
  <c r="EZ224" i="3"/>
  <c r="DV224" i="3"/>
  <c r="EE224" i="3"/>
  <c r="ER224" i="3"/>
  <c r="EI224" i="3"/>
  <c r="EH224" i="3"/>
  <c r="DS224" i="3"/>
  <c r="GE10" i="3"/>
  <c r="GH10" i="3"/>
  <c r="GF10" i="3"/>
  <c r="GJ10" i="3"/>
  <c r="GI10" i="3"/>
  <c r="GB10" i="3"/>
  <c r="FW10" i="3"/>
  <c r="GD10" i="3"/>
  <c r="GA10" i="3"/>
  <c r="FZ10" i="3"/>
  <c r="FX10" i="3"/>
  <c r="FR10" i="3"/>
  <c r="FV10" i="3"/>
  <c r="FB10" i="3"/>
  <c r="EX10" i="3"/>
  <c r="FN10" i="3"/>
  <c r="FL10" i="3"/>
  <c r="FF10" i="3"/>
  <c r="FC10" i="3"/>
  <c r="EU10" i="3"/>
  <c r="EQ10" i="3"/>
  <c r="FP10" i="3"/>
  <c r="FO10" i="3"/>
  <c r="FT10" i="3"/>
  <c r="FK10" i="3"/>
  <c r="FH10" i="3"/>
  <c r="ET10" i="3"/>
  <c r="FG10" i="3"/>
  <c r="FJ10" i="3"/>
  <c r="EZ10" i="3"/>
  <c r="FS10" i="3"/>
  <c r="EP10" i="3"/>
  <c r="EN10" i="3"/>
  <c r="EM10" i="3"/>
  <c r="EH10" i="3"/>
  <c r="EY10" i="3"/>
  <c r="DZ10" i="3"/>
  <c r="EL10" i="3"/>
  <c r="EJ10" i="3"/>
  <c r="EI10" i="3"/>
  <c r="FD10" i="3"/>
  <c r="ER10" i="3"/>
  <c r="DX10" i="3"/>
  <c r="DT10" i="3"/>
  <c r="EE10" i="3"/>
  <c r="DV10" i="3"/>
  <c r="DR10" i="3"/>
  <c r="EV10" i="3"/>
  <c r="DS10" i="3"/>
  <c r="EB10" i="3"/>
  <c r="EF10" i="3"/>
  <c r="DW10" i="3"/>
  <c r="EA10" i="3"/>
  <c r="ED10" i="3"/>
  <c r="GH31" i="3"/>
  <c r="GF31" i="3"/>
  <c r="GJ31" i="3"/>
  <c r="GI31" i="3"/>
  <c r="GE31" i="3"/>
  <c r="FX31" i="3"/>
  <c r="GD31" i="3"/>
  <c r="FR31" i="3"/>
  <c r="GB31" i="3"/>
  <c r="FP31" i="3"/>
  <c r="FO31" i="3"/>
  <c r="FS31" i="3"/>
  <c r="FF31" i="3"/>
  <c r="FC31" i="3"/>
  <c r="EY31" i="3"/>
  <c r="FN31" i="3"/>
  <c r="FT31" i="3"/>
  <c r="GA31" i="3"/>
  <c r="FV31" i="3"/>
  <c r="FJ31" i="3"/>
  <c r="FD31" i="3"/>
  <c r="EX31" i="3"/>
  <c r="EV31" i="3"/>
  <c r="ER31" i="3"/>
  <c r="FB31" i="3"/>
  <c r="FW31" i="3"/>
  <c r="FK31" i="3"/>
  <c r="EU31" i="3"/>
  <c r="EP31" i="3"/>
  <c r="EL31" i="3"/>
  <c r="EH31" i="3"/>
  <c r="ED31" i="3"/>
  <c r="FH31" i="3"/>
  <c r="FG31" i="3"/>
  <c r="FL31" i="3"/>
  <c r="EN31" i="3"/>
  <c r="EI31" i="3"/>
  <c r="EM31" i="3"/>
  <c r="EZ31" i="3"/>
  <c r="EA31" i="3"/>
  <c r="ET31" i="3"/>
  <c r="DZ31" i="3"/>
  <c r="EJ31" i="3"/>
  <c r="FZ31" i="3"/>
  <c r="EF31" i="3"/>
  <c r="DW31" i="3"/>
  <c r="DS31" i="3"/>
  <c r="DT31" i="3"/>
  <c r="DR31" i="3"/>
  <c r="EB31" i="3"/>
  <c r="DV31" i="3"/>
  <c r="EQ31" i="3"/>
  <c r="EE31" i="3"/>
  <c r="DX31" i="3"/>
  <c r="GJ68" i="3"/>
  <c r="GH68" i="3"/>
  <c r="GE68" i="3"/>
  <c r="GB68" i="3"/>
  <c r="FX68" i="3"/>
  <c r="GI68" i="3"/>
  <c r="GA68" i="3"/>
  <c r="FV68" i="3"/>
  <c r="FR68" i="3"/>
  <c r="FZ68" i="3"/>
  <c r="GF68" i="3"/>
  <c r="FN68" i="3"/>
  <c r="FJ68" i="3"/>
  <c r="GD68" i="3"/>
  <c r="FP68" i="3"/>
  <c r="FW68" i="3"/>
  <c r="FT68" i="3"/>
  <c r="FL68" i="3"/>
  <c r="FG68" i="3"/>
  <c r="FB68" i="3"/>
  <c r="FS68" i="3"/>
  <c r="FD68" i="3"/>
  <c r="FC68" i="3"/>
  <c r="FO68" i="3"/>
  <c r="FH68" i="3"/>
  <c r="ET68" i="3"/>
  <c r="EZ68" i="3"/>
  <c r="EY68" i="3"/>
  <c r="EQ68" i="3"/>
  <c r="EN68" i="3"/>
  <c r="EP68" i="3"/>
  <c r="EM68" i="3"/>
  <c r="EL68" i="3"/>
  <c r="FF68" i="3"/>
  <c r="EV68" i="3"/>
  <c r="EX68" i="3"/>
  <c r="EJ68" i="3"/>
  <c r="EB68" i="3"/>
  <c r="ER68" i="3"/>
  <c r="EI68" i="3"/>
  <c r="EF68" i="3"/>
  <c r="EA68" i="3"/>
  <c r="EE68" i="3"/>
  <c r="DZ68" i="3"/>
  <c r="DW68" i="3"/>
  <c r="DS68" i="3"/>
  <c r="ED68" i="3"/>
  <c r="DV68" i="3"/>
  <c r="DR68" i="3"/>
  <c r="FK68" i="3"/>
  <c r="EU68" i="3"/>
  <c r="DT68" i="3"/>
  <c r="EH68" i="3"/>
  <c r="DX68" i="3"/>
  <c r="GJ76" i="3"/>
  <c r="GI76" i="3"/>
  <c r="GH76" i="3"/>
  <c r="GB76" i="3"/>
  <c r="FX76" i="3"/>
  <c r="GD76" i="3"/>
  <c r="FR76" i="3"/>
  <c r="FN76" i="3"/>
  <c r="GF76" i="3"/>
  <c r="GE76" i="3"/>
  <c r="FT76" i="3"/>
  <c r="FO76" i="3"/>
  <c r="FJ76" i="3"/>
  <c r="FS76" i="3"/>
  <c r="FP76" i="3"/>
  <c r="GA76" i="3"/>
  <c r="FH76" i="3"/>
  <c r="FW76" i="3"/>
  <c r="FL76" i="3"/>
  <c r="EZ76" i="3"/>
  <c r="FZ76" i="3"/>
  <c r="FG76" i="3"/>
  <c r="FD76" i="3"/>
  <c r="ER76" i="3"/>
  <c r="FK76" i="3"/>
  <c r="FB76" i="3"/>
  <c r="FV76" i="3"/>
  <c r="EY76" i="3"/>
  <c r="EU76" i="3"/>
  <c r="FC76" i="3"/>
  <c r="EX76" i="3"/>
  <c r="ET76" i="3"/>
  <c r="EJ76" i="3"/>
  <c r="EN76" i="3"/>
  <c r="EI76" i="3"/>
  <c r="ED76" i="3"/>
  <c r="EQ76" i="3"/>
  <c r="EH76" i="3"/>
  <c r="EP76" i="3"/>
  <c r="EB76" i="3"/>
  <c r="FF76" i="3"/>
  <c r="EA76" i="3"/>
  <c r="EM76" i="3"/>
  <c r="DW76" i="3"/>
  <c r="DS76" i="3"/>
  <c r="EL76" i="3"/>
  <c r="DV76" i="3"/>
  <c r="DR76" i="3"/>
  <c r="EV76" i="3"/>
  <c r="DZ76" i="3"/>
  <c r="DX76" i="3"/>
  <c r="EF76" i="3"/>
  <c r="EE76" i="3"/>
  <c r="DT76" i="3"/>
  <c r="GH119" i="3"/>
  <c r="GD119" i="3"/>
  <c r="GJ119" i="3"/>
  <c r="GI119" i="3"/>
  <c r="GF119" i="3"/>
  <c r="FX119" i="3"/>
  <c r="FS119" i="3"/>
  <c r="FO119" i="3"/>
  <c r="GE119" i="3"/>
  <c r="GB119" i="3"/>
  <c r="GA119" i="3"/>
  <c r="FZ119" i="3"/>
  <c r="FR119" i="3"/>
  <c r="FK119" i="3"/>
  <c r="FV119" i="3"/>
  <c r="FF119" i="3"/>
  <c r="FG119" i="3"/>
  <c r="FW119" i="3"/>
  <c r="FT119" i="3"/>
  <c r="FH119" i="3"/>
  <c r="FD119" i="3"/>
  <c r="EY119" i="3"/>
  <c r="FL119" i="3"/>
  <c r="FJ119" i="3"/>
  <c r="FC119" i="3"/>
  <c r="FB119" i="3"/>
  <c r="EV119" i="3"/>
  <c r="EQ119" i="3"/>
  <c r="FP119" i="3"/>
  <c r="FN119" i="3"/>
  <c r="ER119" i="3"/>
  <c r="EZ119" i="3"/>
  <c r="EP119" i="3"/>
  <c r="EX119" i="3"/>
  <c r="EN119" i="3"/>
  <c r="EI119" i="3"/>
  <c r="EM119" i="3"/>
  <c r="EJ119" i="3"/>
  <c r="EL119" i="3"/>
  <c r="EH119" i="3"/>
  <c r="EB119" i="3"/>
  <c r="DX119" i="3"/>
  <c r="DT119" i="3"/>
  <c r="EA119" i="3"/>
  <c r="DW119" i="3"/>
  <c r="DS119" i="3"/>
  <c r="EU119" i="3"/>
  <c r="ET119" i="3"/>
  <c r="EF119" i="3"/>
  <c r="DZ119" i="3"/>
  <c r="DV119" i="3"/>
  <c r="EE119" i="3"/>
  <c r="ED119" i="3"/>
  <c r="DR119" i="3"/>
  <c r="GI139" i="3"/>
  <c r="GJ139" i="3"/>
  <c r="GF139" i="3"/>
  <c r="GH139" i="3"/>
  <c r="GE139" i="3"/>
  <c r="GA139" i="3"/>
  <c r="FW139" i="3"/>
  <c r="GD139" i="3"/>
  <c r="GB139" i="3"/>
  <c r="FZ139" i="3"/>
  <c r="FL139" i="3"/>
  <c r="FS139" i="3"/>
  <c r="FR139" i="3"/>
  <c r="FP139" i="3"/>
  <c r="FO139" i="3"/>
  <c r="FV139" i="3"/>
  <c r="FN139" i="3"/>
  <c r="FJ139" i="3"/>
  <c r="FX139" i="3"/>
  <c r="FG139" i="3"/>
  <c r="FD139" i="3"/>
  <c r="FC139" i="3"/>
  <c r="FB139" i="3"/>
  <c r="FH139" i="3"/>
  <c r="EN139" i="3"/>
  <c r="EJ139" i="3"/>
  <c r="EF139" i="3"/>
  <c r="EB139" i="3"/>
  <c r="FF139" i="3"/>
  <c r="EZ139" i="3"/>
  <c r="ER139" i="3"/>
  <c r="EQ139" i="3"/>
  <c r="EY139" i="3"/>
  <c r="EP139" i="3"/>
  <c r="EA139" i="3"/>
  <c r="EV139" i="3"/>
  <c r="EE139" i="3"/>
  <c r="DZ139" i="3"/>
  <c r="EU139" i="3"/>
  <c r="EM139" i="3"/>
  <c r="ED139" i="3"/>
  <c r="ET139" i="3"/>
  <c r="EL139" i="3"/>
  <c r="EX139" i="3"/>
  <c r="DV139" i="3"/>
  <c r="DR139" i="3"/>
  <c r="EI139" i="3"/>
  <c r="FT139" i="3"/>
  <c r="DS139" i="3"/>
  <c r="DT139" i="3"/>
  <c r="EH139" i="3"/>
  <c r="FK139" i="3"/>
  <c r="DX139" i="3"/>
  <c r="DW139" i="3"/>
  <c r="GI147" i="3"/>
  <c r="GJ147" i="3"/>
  <c r="GH147" i="3"/>
  <c r="GE147" i="3"/>
  <c r="GA147" i="3"/>
  <c r="FW147" i="3"/>
  <c r="GF147" i="3"/>
  <c r="GB147" i="3"/>
  <c r="FV147" i="3"/>
  <c r="GD147" i="3"/>
  <c r="FT147" i="3"/>
  <c r="FP147" i="3"/>
  <c r="FZ147" i="3"/>
  <c r="FS147" i="3"/>
  <c r="FR147" i="3"/>
  <c r="FO147" i="3"/>
  <c r="FN147" i="3"/>
  <c r="FJ147" i="3"/>
  <c r="FH147" i="3"/>
  <c r="FX147" i="3"/>
  <c r="FB147" i="3"/>
  <c r="FL147" i="3"/>
  <c r="FF147" i="3"/>
  <c r="ET147" i="3"/>
  <c r="EN147" i="3"/>
  <c r="EJ147" i="3"/>
  <c r="EF147" i="3"/>
  <c r="EB147" i="3"/>
  <c r="EV147" i="3"/>
  <c r="ER147" i="3"/>
  <c r="EZ147" i="3"/>
  <c r="EU147" i="3"/>
  <c r="EX147" i="3"/>
  <c r="EI147" i="3"/>
  <c r="EM147" i="3"/>
  <c r="EH147" i="3"/>
  <c r="FG147" i="3"/>
  <c r="EQ147" i="3"/>
  <c r="EL147" i="3"/>
  <c r="FK147" i="3"/>
  <c r="EP147" i="3"/>
  <c r="FD147" i="3"/>
  <c r="FC147" i="3"/>
  <c r="EA147" i="3"/>
  <c r="EE147" i="3"/>
  <c r="DV147" i="3"/>
  <c r="DR147" i="3"/>
  <c r="ED147" i="3"/>
  <c r="DX147" i="3"/>
  <c r="DZ147" i="3"/>
  <c r="DW147" i="3"/>
  <c r="DT147" i="3"/>
  <c r="DS147" i="3"/>
  <c r="EY147" i="3"/>
  <c r="GI155" i="3"/>
  <c r="GJ155" i="3"/>
  <c r="GE155" i="3"/>
  <c r="GD155" i="3"/>
  <c r="FW155" i="3"/>
  <c r="GB155" i="3"/>
  <c r="FV155" i="3"/>
  <c r="FT155" i="3"/>
  <c r="FO155" i="3"/>
  <c r="GF155" i="3"/>
  <c r="GA155" i="3"/>
  <c r="FJ155" i="3"/>
  <c r="FS155" i="3"/>
  <c r="FR155" i="3"/>
  <c r="GH155" i="3"/>
  <c r="FP155" i="3"/>
  <c r="FN155" i="3"/>
  <c r="FH155" i="3"/>
  <c r="FZ155" i="3"/>
  <c r="FX155" i="3"/>
  <c r="FG155" i="3"/>
  <c r="FF155" i="3"/>
  <c r="EZ155" i="3"/>
  <c r="FL155" i="3"/>
  <c r="FB155" i="3"/>
  <c r="EX155" i="3"/>
  <c r="ER155" i="3"/>
  <c r="EN155" i="3"/>
  <c r="EJ155" i="3"/>
  <c r="EF155" i="3"/>
  <c r="EB155" i="3"/>
  <c r="FK155" i="3"/>
  <c r="FC155" i="3"/>
  <c r="EV155" i="3"/>
  <c r="EQ155" i="3"/>
  <c r="EY155" i="3"/>
  <c r="EU155" i="3"/>
  <c r="EP155" i="3"/>
  <c r="ED155" i="3"/>
  <c r="EI155" i="3"/>
  <c r="EH155" i="3"/>
  <c r="DV155" i="3"/>
  <c r="DR155" i="3"/>
  <c r="FD155" i="3"/>
  <c r="DZ155" i="3"/>
  <c r="ET155" i="3"/>
  <c r="EL155" i="3"/>
  <c r="EM155" i="3"/>
  <c r="DT155" i="3"/>
  <c r="DS155" i="3"/>
  <c r="EE155" i="3"/>
  <c r="DX155" i="3"/>
  <c r="DW155" i="3"/>
  <c r="EA155" i="3"/>
  <c r="GJ175" i="3"/>
  <c r="GI175" i="3"/>
  <c r="GH175" i="3"/>
  <c r="GF175" i="3"/>
  <c r="GB175" i="3"/>
  <c r="GE175" i="3"/>
  <c r="GD175" i="3"/>
  <c r="GA175" i="3"/>
  <c r="FW175" i="3"/>
  <c r="FV175" i="3"/>
  <c r="FH175" i="3"/>
  <c r="FZ175" i="3"/>
  <c r="FR175" i="3"/>
  <c r="FP175" i="3"/>
  <c r="FL175" i="3"/>
  <c r="FC175" i="3"/>
  <c r="EY175" i="3"/>
  <c r="EU175" i="3"/>
  <c r="FT175" i="3"/>
  <c r="FS175" i="3"/>
  <c r="FO175" i="3"/>
  <c r="FK175" i="3"/>
  <c r="FF175" i="3"/>
  <c r="ER175" i="3"/>
  <c r="EN175" i="3"/>
  <c r="FN175" i="3"/>
  <c r="FG175" i="3"/>
  <c r="FB175" i="3"/>
  <c r="EX175" i="3"/>
  <c r="ET175" i="3"/>
  <c r="EH175" i="3"/>
  <c r="ED175" i="3"/>
  <c r="DZ175" i="3"/>
  <c r="FX175" i="3"/>
  <c r="EV175" i="3"/>
  <c r="FD175" i="3"/>
  <c r="EM175" i="3"/>
  <c r="EB175" i="3"/>
  <c r="FJ175" i="3"/>
  <c r="EQ175" i="3"/>
  <c r="EF175" i="3"/>
  <c r="EA175" i="3"/>
  <c r="EP175" i="3"/>
  <c r="EE175" i="3"/>
  <c r="EJ175" i="3"/>
  <c r="EI175" i="3"/>
  <c r="DW175" i="3"/>
  <c r="DS175" i="3"/>
  <c r="DX175" i="3"/>
  <c r="EL175" i="3"/>
  <c r="DV175" i="3"/>
  <c r="DR175" i="3"/>
  <c r="EZ175" i="3"/>
  <c r="DT175" i="3"/>
  <c r="GJ11" i="3"/>
  <c r="GI11" i="3"/>
  <c r="GH11" i="3"/>
  <c r="GD11" i="3"/>
  <c r="FS11" i="3"/>
  <c r="GF11" i="3"/>
  <c r="GE11" i="3"/>
  <c r="GB11" i="3"/>
  <c r="FX11" i="3"/>
  <c r="FO11" i="3"/>
  <c r="FK11" i="3"/>
  <c r="FR11" i="3"/>
  <c r="FF11" i="3"/>
  <c r="GA11" i="3"/>
  <c r="FT11" i="3"/>
  <c r="FP11" i="3"/>
  <c r="FN11" i="3"/>
  <c r="FL11" i="3"/>
  <c r="FZ11" i="3"/>
  <c r="FJ11" i="3"/>
  <c r="FD11" i="3"/>
  <c r="EZ11" i="3"/>
  <c r="FW11" i="3"/>
  <c r="FV11" i="3"/>
  <c r="FH11" i="3"/>
  <c r="FC11" i="3"/>
  <c r="EX11" i="3"/>
  <c r="EU11" i="3"/>
  <c r="FG11" i="3"/>
  <c r="FB11" i="3"/>
  <c r="EL11" i="3"/>
  <c r="EY11" i="3"/>
  <c r="EM11" i="3"/>
  <c r="EI11" i="3"/>
  <c r="EH11" i="3"/>
  <c r="EF11" i="3"/>
  <c r="EE11" i="3"/>
  <c r="ED11" i="3"/>
  <c r="EB11" i="3"/>
  <c r="ER11" i="3"/>
  <c r="DX11" i="3"/>
  <c r="DT11" i="3"/>
  <c r="EQ11" i="3"/>
  <c r="DW11" i="3"/>
  <c r="DS11" i="3"/>
  <c r="EN11" i="3"/>
  <c r="EV11" i="3"/>
  <c r="DZ11" i="3"/>
  <c r="ET11" i="3"/>
  <c r="EA11" i="3"/>
  <c r="DV11" i="3"/>
  <c r="EP11" i="3"/>
  <c r="EJ11" i="3"/>
  <c r="DR11" i="3"/>
  <c r="GH19" i="3"/>
  <c r="GF19" i="3"/>
  <c r="GB19" i="3"/>
  <c r="FW19" i="3"/>
  <c r="FS19" i="3"/>
  <c r="GE19" i="3"/>
  <c r="GD19" i="3"/>
  <c r="FO19" i="3"/>
  <c r="FK19" i="3"/>
  <c r="GJ19" i="3"/>
  <c r="FF19" i="3"/>
  <c r="GI19" i="3"/>
  <c r="FX19" i="3"/>
  <c r="FV19" i="3"/>
  <c r="GA19" i="3"/>
  <c r="FT19" i="3"/>
  <c r="FP19" i="3"/>
  <c r="FL19" i="3"/>
  <c r="FZ19" i="3"/>
  <c r="FC19" i="3"/>
  <c r="EX19" i="3"/>
  <c r="FN19" i="3"/>
  <c r="FJ19" i="3"/>
  <c r="EU19" i="3"/>
  <c r="EP19" i="3"/>
  <c r="FR19" i="3"/>
  <c r="EY19" i="3"/>
  <c r="EN19" i="3"/>
  <c r="ER19" i="3"/>
  <c r="EM19" i="3"/>
  <c r="EH19" i="3"/>
  <c r="FH19" i="3"/>
  <c r="EQ19" i="3"/>
  <c r="FG19" i="3"/>
  <c r="FD19" i="3"/>
  <c r="FB19" i="3"/>
  <c r="EZ19" i="3"/>
  <c r="EL19" i="3"/>
  <c r="EB19" i="3"/>
  <c r="EF19" i="3"/>
  <c r="EA19" i="3"/>
  <c r="DX19" i="3"/>
  <c r="DT19" i="3"/>
  <c r="ET19" i="3"/>
  <c r="EV19" i="3"/>
  <c r="EE19" i="3"/>
  <c r="DZ19" i="3"/>
  <c r="DW19" i="3"/>
  <c r="DS19" i="3"/>
  <c r="EJ19" i="3"/>
  <c r="DR19" i="3"/>
  <c r="EI19" i="3"/>
  <c r="ED19" i="3"/>
  <c r="DV19" i="3"/>
  <c r="GJ32" i="3"/>
  <c r="GI32" i="3"/>
  <c r="GH32" i="3"/>
  <c r="GD32" i="3"/>
  <c r="FZ32" i="3"/>
  <c r="FT32" i="3"/>
  <c r="GE32" i="3"/>
  <c r="GB32" i="3"/>
  <c r="FX32" i="3"/>
  <c r="FP32" i="3"/>
  <c r="FL32" i="3"/>
  <c r="FR32" i="3"/>
  <c r="FG32" i="3"/>
  <c r="FN32" i="3"/>
  <c r="FW32" i="3"/>
  <c r="FV32" i="3"/>
  <c r="GA32" i="3"/>
  <c r="FS32" i="3"/>
  <c r="FK32" i="3"/>
  <c r="FJ32" i="3"/>
  <c r="GF32" i="3"/>
  <c r="FH32" i="3"/>
  <c r="FF32" i="3"/>
  <c r="FD32" i="3"/>
  <c r="EZ32" i="3"/>
  <c r="FO32" i="3"/>
  <c r="FB32" i="3"/>
  <c r="EU32" i="3"/>
  <c r="EM32" i="3"/>
  <c r="EL32" i="3"/>
  <c r="EY32" i="3"/>
  <c r="EX32" i="3"/>
  <c r="EV32" i="3"/>
  <c r="ET32" i="3"/>
  <c r="EI32" i="3"/>
  <c r="EH32" i="3"/>
  <c r="EF32" i="3"/>
  <c r="EE32" i="3"/>
  <c r="ED32" i="3"/>
  <c r="DX32" i="3"/>
  <c r="DT32" i="3"/>
  <c r="EN32" i="3"/>
  <c r="DV32" i="3"/>
  <c r="DR32" i="3"/>
  <c r="FC32" i="3"/>
  <c r="ER32" i="3"/>
  <c r="EQ32" i="3"/>
  <c r="EA32" i="3"/>
  <c r="EP32" i="3"/>
  <c r="EB32" i="3"/>
  <c r="DW32" i="3"/>
  <c r="DZ32" i="3"/>
  <c r="EJ32" i="3"/>
  <c r="DS32" i="3"/>
  <c r="GF53" i="3"/>
  <c r="GH53" i="3"/>
  <c r="GD53" i="3"/>
  <c r="GA53" i="3"/>
  <c r="FV53" i="3"/>
  <c r="GE53" i="3"/>
  <c r="GB53" i="3"/>
  <c r="FZ53" i="3"/>
  <c r="GJ53" i="3"/>
  <c r="FW53" i="3"/>
  <c r="FS53" i="3"/>
  <c r="FO53" i="3"/>
  <c r="FK53" i="3"/>
  <c r="FC53" i="3"/>
  <c r="EY53" i="3"/>
  <c r="FT53" i="3"/>
  <c r="FR53" i="3"/>
  <c r="GI53" i="3"/>
  <c r="FP53" i="3"/>
  <c r="EV53" i="3"/>
  <c r="ER53" i="3"/>
  <c r="FH53" i="3"/>
  <c r="FJ53" i="3"/>
  <c r="EL53" i="3"/>
  <c r="EH53" i="3"/>
  <c r="ED53" i="3"/>
  <c r="FX53" i="3"/>
  <c r="FB53" i="3"/>
  <c r="EX53" i="3"/>
  <c r="FL53" i="3"/>
  <c r="FD53" i="3"/>
  <c r="EN53" i="3"/>
  <c r="EM53" i="3"/>
  <c r="FN53" i="3"/>
  <c r="EQ53" i="3"/>
  <c r="FG53" i="3"/>
  <c r="EP53" i="3"/>
  <c r="FF53" i="3"/>
  <c r="EA53" i="3"/>
  <c r="DZ53" i="3"/>
  <c r="EU53" i="3"/>
  <c r="ET53" i="3"/>
  <c r="EF53" i="3"/>
  <c r="EZ53" i="3"/>
  <c r="EJ53" i="3"/>
  <c r="DW53" i="3"/>
  <c r="DS53" i="3"/>
  <c r="DT53" i="3"/>
  <c r="EE53" i="3"/>
  <c r="DR53" i="3"/>
  <c r="EI53" i="3"/>
  <c r="DV53" i="3"/>
  <c r="EB53" i="3"/>
  <c r="DX53" i="3"/>
  <c r="GI61" i="3"/>
  <c r="GF61" i="3"/>
  <c r="GH61" i="3"/>
  <c r="GJ61" i="3"/>
  <c r="GB61" i="3"/>
  <c r="GA61" i="3"/>
  <c r="GE61" i="3"/>
  <c r="FZ61" i="3"/>
  <c r="FS61" i="3"/>
  <c r="FN61" i="3"/>
  <c r="FX61" i="3"/>
  <c r="GD61" i="3"/>
  <c r="FW61" i="3"/>
  <c r="FV61" i="3"/>
  <c r="FP61" i="3"/>
  <c r="FR61" i="3"/>
  <c r="FG61" i="3"/>
  <c r="FC61" i="3"/>
  <c r="EY61" i="3"/>
  <c r="FT61" i="3"/>
  <c r="FJ61" i="3"/>
  <c r="FF61" i="3"/>
  <c r="EZ61" i="3"/>
  <c r="EV61" i="3"/>
  <c r="ER61" i="3"/>
  <c r="FD61" i="3"/>
  <c r="FO61" i="3"/>
  <c r="FB61" i="3"/>
  <c r="FK61" i="3"/>
  <c r="EQ61" i="3"/>
  <c r="EL61" i="3"/>
  <c r="EH61" i="3"/>
  <c r="ED61" i="3"/>
  <c r="EX61" i="3"/>
  <c r="ET61" i="3"/>
  <c r="EP61" i="3"/>
  <c r="FL61" i="3"/>
  <c r="EJ61" i="3"/>
  <c r="EN61" i="3"/>
  <c r="EM61" i="3"/>
  <c r="EA61" i="3"/>
  <c r="DZ61" i="3"/>
  <c r="EU61" i="3"/>
  <c r="EI61" i="3"/>
  <c r="EE61" i="3"/>
  <c r="EB61" i="3"/>
  <c r="DW61" i="3"/>
  <c r="DS61" i="3"/>
  <c r="DX61" i="3"/>
  <c r="DV61" i="3"/>
  <c r="FH61" i="3"/>
  <c r="DR61" i="3"/>
  <c r="EF61" i="3"/>
  <c r="DT61" i="3"/>
  <c r="GF69" i="3"/>
  <c r="GJ69" i="3"/>
  <c r="GI69" i="3"/>
  <c r="GD69" i="3"/>
  <c r="FZ69" i="3"/>
  <c r="GE69" i="3"/>
  <c r="GH69" i="3"/>
  <c r="FS69" i="3"/>
  <c r="FL69" i="3"/>
  <c r="FO69" i="3"/>
  <c r="FN69" i="3"/>
  <c r="FX69" i="3"/>
  <c r="FR69" i="3"/>
  <c r="FC69" i="3"/>
  <c r="EY69" i="3"/>
  <c r="FW69" i="3"/>
  <c r="FV69" i="3"/>
  <c r="FT69" i="3"/>
  <c r="EV69" i="3"/>
  <c r="ER69" i="3"/>
  <c r="FH69" i="3"/>
  <c r="FJ69" i="3"/>
  <c r="EL69" i="3"/>
  <c r="EH69" i="3"/>
  <c r="ED69" i="3"/>
  <c r="GB69" i="3"/>
  <c r="GA69" i="3"/>
  <c r="FB69" i="3"/>
  <c r="FG69" i="3"/>
  <c r="FD69" i="3"/>
  <c r="EU69" i="3"/>
  <c r="FP69" i="3"/>
  <c r="FF69" i="3"/>
  <c r="ET69" i="3"/>
  <c r="EZ69" i="3"/>
  <c r="EX69" i="3"/>
  <c r="EJ69" i="3"/>
  <c r="EA69" i="3"/>
  <c r="EQ69" i="3"/>
  <c r="EI69" i="3"/>
  <c r="EF69" i="3"/>
  <c r="DZ69" i="3"/>
  <c r="EP69" i="3"/>
  <c r="EE69" i="3"/>
  <c r="FK69" i="3"/>
  <c r="DW69" i="3"/>
  <c r="DS69" i="3"/>
  <c r="DT69" i="3"/>
  <c r="DR69" i="3"/>
  <c r="EB69" i="3"/>
  <c r="EN69" i="3"/>
  <c r="DV69" i="3"/>
  <c r="EM69" i="3"/>
  <c r="DX69" i="3"/>
  <c r="GF77" i="3"/>
  <c r="GI77" i="3"/>
  <c r="GH77" i="3"/>
  <c r="GE77" i="3"/>
  <c r="GD77" i="3"/>
  <c r="GB77" i="3"/>
  <c r="FW77" i="3"/>
  <c r="GJ77" i="3"/>
  <c r="FZ77" i="3"/>
  <c r="FV77" i="3"/>
  <c r="GA77" i="3"/>
  <c r="FN77" i="3"/>
  <c r="FX77" i="3"/>
  <c r="FS77" i="3"/>
  <c r="FL77" i="3"/>
  <c r="FC77" i="3"/>
  <c r="EY77" i="3"/>
  <c r="FT77" i="3"/>
  <c r="FR77" i="3"/>
  <c r="FP77" i="3"/>
  <c r="FB77" i="3"/>
  <c r="EV77" i="3"/>
  <c r="ER77" i="3"/>
  <c r="FO77" i="3"/>
  <c r="FH77" i="3"/>
  <c r="FJ77" i="3"/>
  <c r="EX77" i="3"/>
  <c r="ET77" i="3"/>
  <c r="EL77" i="3"/>
  <c r="EH77" i="3"/>
  <c r="ED77" i="3"/>
  <c r="FD77" i="3"/>
  <c r="FK77" i="3"/>
  <c r="EZ77" i="3"/>
  <c r="EN77" i="3"/>
  <c r="EM77" i="3"/>
  <c r="EQ77" i="3"/>
  <c r="EP77" i="3"/>
  <c r="EA77" i="3"/>
  <c r="FG77" i="3"/>
  <c r="DZ77" i="3"/>
  <c r="FF77" i="3"/>
  <c r="EU77" i="3"/>
  <c r="EI77" i="3"/>
  <c r="EB77" i="3"/>
  <c r="EE77" i="3"/>
  <c r="DW77" i="3"/>
  <c r="DS77" i="3"/>
  <c r="DX77" i="3"/>
  <c r="DT77" i="3"/>
  <c r="DV77" i="3"/>
  <c r="EF77" i="3"/>
  <c r="DR77" i="3"/>
  <c r="EJ77" i="3"/>
  <c r="GH96" i="3"/>
  <c r="GJ96" i="3"/>
  <c r="GI96" i="3"/>
  <c r="GF96" i="3"/>
  <c r="FZ96" i="3"/>
  <c r="FV96" i="3"/>
  <c r="GD96" i="3"/>
  <c r="GE96" i="3"/>
  <c r="FX96" i="3"/>
  <c r="FS96" i="3"/>
  <c r="FO96" i="3"/>
  <c r="GB96" i="3"/>
  <c r="FT96" i="3"/>
  <c r="FN96" i="3"/>
  <c r="FD96" i="3"/>
  <c r="EZ96" i="3"/>
  <c r="GA96" i="3"/>
  <c r="FL96" i="3"/>
  <c r="FK96" i="3"/>
  <c r="FJ96" i="3"/>
  <c r="FP96" i="3"/>
  <c r="FH96" i="3"/>
  <c r="FG96" i="3"/>
  <c r="FF96" i="3"/>
  <c r="FR96" i="3"/>
  <c r="EM96" i="3"/>
  <c r="EI96" i="3"/>
  <c r="EE96" i="3"/>
  <c r="EA96" i="3"/>
  <c r="FW96" i="3"/>
  <c r="FB96" i="3"/>
  <c r="EU96" i="3"/>
  <c r="ET96" i="3"/>
  <c r="EL96" i="3"/>
  <c r="EY96" i="3"/>
  <c r="FC96" i="3"/>
  <c r="EX96" i="3"/>
  <c r="ER96" i="3"/>
  <c r="EJ96" i="3"/>
  <c r="EQ96" i="3"/>
  <c r="EH96" i="3"/>
  <c r="EB96" i="3"/>
  <c r="EV96" i="3"/>
  <c r="EP96" i="3"/>
  <c r="EF96" i="3"/>
  <c r="DZ96" i="3"/>
  <c r="EN96" i="3"/>
  <c r="ED96" i="3"/>
  <c r="DX96" i="3"/>
  <c r="DT96" i="3"/>
  <c r="DR96" i="3"/>
  <c r="DS96" i="3"/>
  <c r="DW96" i="3"/>
  <c r="DV96" i="3"/>
  <c r="GH104" i="3"/>
  <c r="GI104" i="3"/>
  <c r="GF104" i="3"/>
  <c r="FZ104" i="3"/>
  <c r="FV104" i="3"/>
  <c r="FX104" i="3"/>
  <c r="GE104" i="3"/>
  <c r="FR104" i="3"/>
  <c r="GD104" i="3"/>
  <c r="GJ104" i="3"/>
  <c r="GA104" i="3"/>
  <c r="FW104" i="3"/>
  <c r="FT104" i="3"/>
  <c r="GB104" i="3"/>
  <c r="FO104" i="3"/>
  <c r="FL104" i="3"/>
  <c r="FF104" i="3"/>
  <c r="FD104" i="3"/>
  <c r="EZ104" i="3"/>
  <c r="FK104" i="3"/>
  <c r="FJ104" i="3"/>
  <c r="FP104" i="3"/>
  <c r="FC104" i="3"/>
  <c r="EX104" i="3"/>
  <c r="FH104" i="3"/>
  <c r="FS104" i="3"/>
  <c r="FG104" i="3"/>
  <c r="EU104" i="3"/>
  <c r="EP104" i="3"/>
  <c r="EM104" i="3"/>
  <c r="EI104" i="3"/>
  <c r="EE104" i="3"/>
  <c r="EA104" i="3"/>
  <c r="FN104" i="3"/>
  <c r="EY104" i="3"/>
  <c r="EV104" i="3"/>
  <c r="ET104" i="3"/>
  <c r="ER104" i="3"/>
  <c r="EN104" i="3"/>
  <c r="EH104" i="3"/>
  <c r="EQ104" i="3"/>
  <c r="EL104" i="3"/>
  <c r="EF104" i="3"/>
  <c r="FB104" i="3"/>
  <c r="DZ104" i="3"/>
  <c r="DX104" i="3"/>
  <c r="DT104" i="3"/>
  <c r="EB104" i="3"/>
  <c r="DW104" i="3"/>
  <c r="EJ104" i="3"/>
  <c r="DV104" i="3"/>
  <c r="DS104" i="3"/>
  <c r="DR104" i="3"/>
  <c r="ED104" i="3"/>
  <c r="GH112" i="3"/>
  <c r="GF112" i="3"/>
  <c r="GE112" i="3"/>
  <c r="GD112" i="3"/>
  <c r="GJ112" i="3"/>
  <c r="FZ112" i="3"/>
  <c r="FV112" i="3"/>
  <c r="GI112" i="3"/>
  <c r="GB112" i="3"/>
  <c r="GA112" i="3"/>
  <c r="FP112" i="3"/>
  <c r="FX112" i="3"/>
  <c r="FK112" i="3"/>
  <c r="FT112" i="3"/>
  <c r="FW112" i="3"/>
  <c r="FS112" i="3"/>
  <c r="FN112" i="3"/>
  <c r="FD112" i="3"/>
  <c r="EZ112" i="3"/>
  <c r="FL112" i="3"/>
  <c r="FJ112" i="3"/>
  <c r="FO112" i="3"/>
  <c r="FG112" i="3"/>
  <c r="FH112" i="3"/>
  <c r="FF112" i="3"/>
  <c r="FC112" i="3"/>
  <c r="FB112" i="3"/>
  <c r="FR112" i="3"/>
  <c r="EM112" i="3"/>
  <c r="EI112" i="3"/>
  <c r="EE112" i="3"/>
  <c r="EA112" i="3"/>
  <c r="EQ112" i="3"/>
  <c r="EV112" i="3"/>
  <c r="EP112" i="3"/>
  <c r="EU112" i="3"/>
  <c r="EY112" i="3"/>
  <c r="ET112" i="3"/>
  <c r="EF112" i="3"/>
  <c r="DZ112" i="3"/>
  <c r="ED112" i="3"/>
  <c r="EJ112" i="3"/>
  <c r="EX112" i="3"/>
  <c r="EH112" i="3"/>
  <c r="EB112" i="3"/>
  <c r="EN112" i="3"/>
  <c r="DX112" i="3"/>
  <c r="DT112" i="3"/>
  <c r="DR112" i="3"/>
  <c r="ER112" i="3"/>
  <c r="EL112" i="3"/>
  <c r="DS112" i="3"/>
  <c r="DW112" i="3"/>
  <c r="DV112" i="3"/>
  <c r="GJ132" i="3"/>
  <c r="GI132" i="3"/>
  <c r="GE132" i="3"/>
  <c r="GH132" i="3"/>
  <c r="GD132" i="3"/>
  <c r="GF132" i="3"/>
  <c r="GA132" i="3"/>
  <c r="FV132" i="3"/>
  <c r="GB132" i="3"/>
  <c r="FZ132" i="3"/>
  <c r="FX132" i="3"/>
  <c r="FW132" i="3"/>
  <c r="FO132" i="3"/>
  <c r="FN132" i="3"/>
  <c r="FT132" i="3"/>
  <c r="FB132" i="3"/>
  <c r="EX132" i="3"/>
  <c r="FK132" i="3"/>
  <c r="FG132" i="3"/>
  <c r="EU132" i="3"/>
  <c r="EQ132" i="3"/>
  <c r="FF132" i="3"/>
  <c r="FL132" i="3"/>
  <c r="FD132" i="3"/>
  <c r="FJ132" i="3"/>
  <c r="FC132" i="3"/>
  <c r="FH132" i="3"/>
  <c r="FS132" i="3"/>
  <c r="FP132" i="3"/>
  <c r="FR132" i="3"/>
  <c r="EZ132" i="3"/>
  <c r="EY132" i="3"/>
  <c r="ER132" i="3"/>
  <c r="EN132" i="3"/>
  <c r="EP132" i="3"/>
  <c r="EM132" i="3"/>
  <c r="EV132" i="3"/>
  <c r="EL132" i="3"/>
  <c r="ET132" i="3"/>
  <c r="EB132" i="3"/>
  <c r="EJ132" i="3"/>
  <c r="EF132" i="3"/>
  <c r="EA132" i="3"/>
  <c r="EI132" i="3"/>
  <c r="DZ132" i="3"/>
  <c r="EH132" i="3"/>
  <c r="DX132" i="3"/>
  <c r="DT132" i="3"/>
  <c r="ED132" i="3"/>
  <c r="DV132" i="3"/>
  <c r="DR132" i="3"/>
  <c r="EE132" i="3"/>
  <c r="DW132" i="3"/>
  <c r="DS132" i="3"/>
  <c r="GJ140" i="3"/>
  <c r="GI140" i="3"/>
  <c r="GE140" i="3"/>
  <c r="GD140" i="3"/>
  <c r="GH140" i="3"/>
  <c r="FZ140" i="3"/>
  <c r="FS140" i="3"/>
  <c r="FN140" i="3"/>
  <c r="FX140" i="3"/>
  <c r="FW140" i="3"/>
  <c r="GB140" i="3"/>
  <c r="FV140" i="3"/>
  <c r="FT140" i="3"/>
  <c r="FP140" i="3"/>
  <c r="FO140" i="3"/>
  <c r="FG140" i="3"/>
  <c r="FB140" i="3"/>
  <c r="EX140" i="3"/>
  <c r="GF140" i="3"/>
  <c r="FH140" i="3"/>
  <c r="GA140" i="3"/>
  <c r="FK140" i="3"/>
  <c r="EZ140" i="3"/>
  <c r="EU140" i="3"/>
  <c r="EQ140" i="3"/>
  <c r="FL140" i="3"/>
  <c r="FR140" i="3"/>
  <c r="FJ140" i="3"/>
  <c r="ER140" i="3"/>
  <c r="FD140" i="3"/>
  <c r="EY140" i="3"/>
  <c r="EV140" i="3"/>
  <c r="FC140" i="3"/>
  <c r="ET140" i="3"/>
  <c r="EP140" i="3"/>
  <c r="EJ140" i="3"/>
  <c r="EN140" i="3"/>
  <c r="EM140" i="3"/>
  <c r="ED140" i="3"/>
  <c r="EL140" i="3"/>
  <c r="EI140" i="3"/>
  <c r="EH140" i="3"/>
  <c r="EE140" i="3"/>
  <c r="DX140" i="3"/>
  <c r="DT140" i="3"/>
  <c r="FF140" i="3"/>
  <c r="EB140" i="3"/>
  <c r="DV140" i="3"/>
  <c r="DR140" i="3"/>
  <c r="DS140" i="3"/>
  <c r="EF140" i="3"/>
  <c r="EA140" i="3"/>
  <c r="DZ140" i="3"/>
  <c r="DW140" i="3"/>
  <c r="GJ148" i="3"/>
  <c r="GI148" i="3"/>
  <c r="GH148" i="3"/>
  <c r="GE148" i="3"/>
  <c r="GF148" i="3"/>
  <c r="GD148" i="3"/>
  <c r="GA148" i="3"/>
  <c r="FW148" i="3"/>
  <c r="GB148" i="3"/>
  <c r="FX148" i="3"/>
  <c r="FZ148" i="3"/>
  <c r="FV148" i="3"/>
  <c r="FL148" i="3"/>
  <c r="FO148" i="3"/>
  <c r="FN148" i="3"/>
  <c r="FT148" i="3"/>
  <c r="FB148" i="3"/>
  <c r="EX148" i="3"/>
  <c r="FG148" i="3"/>
  <c r="FF148" i="3"/>
  <c r="FJ148" i="3"/>
  <c r="EU148" i="3"/>
  <c r="EQ148" i="3"/>
  <c r="FK148" i="3"/>
  <c r="FC148" i="3"/>
  <c r="EY148" i="3"/>
  <c r="FS148" i="3"/>
  <c r="FR148" i="3"/>
  <c r="EZ148" i="3"/>
  <c r="FD148" i="3"/>
  <c r="ET148" i="3"/>
  <c r="ER148" i="3"/>
  <c r="EL148" i="3"/>
  <c r="FH148" i="3"/>
  <c r="EP148" i="3"/>
  <c r="FP148" i="3"/>
  <c r="EH148" i="3"/>
  <c r="EB148" i="3"/>
  <c r="EF148" i="3"/>
  <c r="EA148" i="3"/>
  <c r="EE148" i="3"/>
  <c r="DZ148" i="3"/>
  <c r="EV148" i="3"/>
  <c r="ED148" i="3"/>
  <c r="EM148" i="3"/>
  <c r="EI148" i="3"/>
  <c r="DX148" i="3"/>
  <c r="DT148" i="3"/>
  <c r="DV148" i="3"/>
  <c r="DR148" i="3"/>
  <c r="DW148" i="3"/>
  <c r="DS148" i="3"/>
  <c r="EN148" i="3"/>
  <c r="EJ148" i="3"/>
  <c r="GJ156" i="3"/>
  <c r="GI156" i="3"/>
  <c r="GE156" i="3"/>
  <c r="GA156" i="3"/>
  <c r="GH156" i="3"/>
  <c r="GF156" i="3"/>
  <c r="FZ156" i="3"/>
  <c r="GD156" i="3"/>
  <c r="FW156" i="3"/>
  <c r="GB156" i="3"/>
  <c r="FX156" i="3"/>
  <c r="FV156" i="3"/>
  <c r="FO156" i="3"/>
  <c r="FN156" i="3"/>
  <c r="FT156" i="3"/>
  <c r="FJ156" i="3"/>
  <c r="FF156" i="3"/>
  <c r="FB156" i="3"/>
  <c r="EX156" i="3"/>
  <c r="FK156" i="3"/>
  <c r="FC156" i="3"/>
  <c r="EU156" i="3"/>
  <c r="EQ156" i="3"/>
  <c r="FL156" i="3"/>
  <c r="FS156" i="3"/>
  <c r="FH156" i="3"/>
  <c r="FD156" i="3"/>
  <c r="ET156" i="3"/>
  <c r="FG156" i="3"/>
  <c r="EZ156" i="3"/>
  <c r="EY156" i="3"/>
  <c r="ER156" i="3"/>
  <c r="EJ156" i="3"/>
  <c r="FP156" i="3"/>
  <c r="EV156" i="3"/>
  <c r="EP156" i="3"/>
  <c r="EN156" i="3"/>
  <c r="EI156" i="3"/>
  <c r="EM156" i="3"/>
  <c r="EH156" i="3"/>
  <c r="EL156" i="3"/>
  <c r="EB156" i="3"/>
  <c r="EA156" i="3"/>
  <c r="DZ156" i="3"/>
  <c r="DX156" i="3"/>
  <c r="DT156" i="3"/>
  <c r="FR156" i="3"/>
  <c r="EE156" i="3"/>
  <c r="DV156" i="3"/>
  <c r="DR156" i="3"/>
  <c r="EF156" i="3"/>
  <c r="DS156" i="3"/>
  <c r="ED156" i="3"/>
  <c r="DW156" i="3"/>
  <c r="GI176" i="3"/>
  <c r="GH176" i="3"/>
  <c r="GF176" i="3"/>
  <c r="GE176" i="3"/>
  <c r="GD176" i="3"/>
  <c r="GJ176" i="3"/>
  <c r="FT176" i="3"/>
  <c r="FP176" i="3"/>
  <c r="GA176" i="3"/>
  <c r="FZ176" i="3"/>
  <c r="FO176" i="3"/>
  <c r="FL176" i="3"/>
  <c r="FH176" i="3"/>
  <c r="FW176" i="3"/>
  <c r="FJ176" i="3"/>
  <c r="FS176" i="3"/>
  <c r="FR176" i="3"/>
  <c r="FX176" i="3"/>
  <c r="FF176" i="3"/>
  <c r="FN176" i="3"/>
  <c r="FK176" i="3"/>
  <c r="FV176" i="3"/>
  <c r="GB176" i="3"/>
  <c r="EV176" i="3"/>
  <c r="FD176" i="3"/>
  <c r="FC176" i="3"/>
  <c r="EN176" i="3"/>
  <c r="EM176" i="3"/>
  <c r="FG176" i="3"/>
  <c r="EL176" i="3"/>
  <c r="EU176" i="3"/>
  <c r="ER176" i="3"/>
  <c r="ET176" i="3"/>
  <c r="EQ176" i="3"/>
  <c r="EE176" i="3"/>
  <c r="DZ176" i="3"/>
  <c r="EP176" i="3"/>
  <c r="EJ176" i="3"/>
  <c r="ED176" i="3"/>
  <c r="EI176" i="3"/>
  <c r="FB176" i="3"/>
  <c r="EH176" i="3"/>
  <c r="DX176" i="3"/>
  <c r="DT176" i="3"/>
  <c r="EF176" i="3"/>
  <c r="DV176" i="3"/>
  <c r="DR176" i="3"/>
  <c r="EZ176" i="3"/>
  <c r="EY176" i="3"/>
  <c r="EX176" i="3"/>
  <c r="DS176" i="3"/>
  <c r="EB176" i="3"/>
  <c r="EA176" i="3"/>
  <c r="DW176" i="3"/>
  <c r="GI184" i="3"/>
  <c r="GH184" i="3"/>
  <c r="GD184" i="3"/>
  <c r="GJ184" i="3"/>
  <c r="GE184" i="3"/>
  <c r="GB184" i="3"/>
  <c r="FT184" i="3"/>
  <c r="FP184" i="3"/>
  <c r="GA184" i="3"/>
  <c r="FZ184" i="3"/>
  <c r="GF184" i="3"/>
  <c r="FL184" i="3"/>
  <c r="FH184" i="3"/>
  <c r="FW184" i="3"/>
  <c r="FS184" i="3"/>
  <c r="FR184" i="3"/>
  <c r="FX184" i="3"/>
  <c r="FO184" i="3"/>
  <c r="FK184" i="3"/>
  <c r="FN184" i="3"/>
  <c r="FJ184" i="3"/>
  <c r="FG184" i="3"/>
  <c r="FC184" i="3"/>
  <c r="FB184" i="3"/>
  <c r="FV184" i="3"/>
  <c r="FD184" i="3"/>
  <c r="FF184" i="3"/>
  <c r="EZ184" i="3"/>
  <c r="ET184" i="3"/>
  <c r="EL184" i="3"/>
  <c r="EH184" i="3"/>
  <c r="EY184" i="3"/>
  <c r="EX184" i="3"/>
  <c r="ER184" i="3"/>
  <c r="EQ184" i="3"/>
  <c r="EP184" i="3"/>
  <c r="EB184" i="3"/>
  <c r="EV184" i="3"/>
  <c r="EN184" i="3"/>
  <c r="EF184" i="3"/>
  <c r="EA184" i="3"/>
  <c r="EU184" i="3"/>
  <c r="EM184" i="3"/>
  <c r="EE184" i="3"/>
  <c r="DZ184" i="3"/>
  <c r="ED184" i="3"/>
  <c r="EJ184" i="3"/>
  <c r="DX184" i="3"/>
  <c r="DT184" i="3"/>
  <c r="DV184" i="3"/>
  <c r="DR184" i="3"/>
  <c r="DW184" i="3"/>
  <c r="EI184" i="3"/>
  <c r="DS184" i="3"/>
  <c r="GI192" i="3"/>
  <c r="GH192" i="3"/>
  <c r="GD192" i="3"/>
  <c r="GB192" i="3"/>
  <c r="GF192" i="3"/>
  <c r="FX192" i="3"/>
  <c r="FT192" i="3"/>
  <c r="FP192" i="3"/>
  <c r="GJ192" i="3"/>
  <c r="GE192" i="3"/>
  <c r="GA192" i="3"/>
  <c r="FZ192" i="3"/>
  <c r="FW192" i="3"/>
  <c r="FR192" i="3"/>
  <c r="FL192" i="3"/>
  <c r="FH192" i="3"/>
  <c r="FV192" i="3"/>
  <c r="FN192" i="3"/>
  <c r="FS192" i="3"/>
  <c r="FK192" i="3"/>
  <c r="FO192" i="3"/>
  <c r="FJ192" i="3"/>
  <c r="FG192" i="3"/>
  <c r="FD192" i="3"/>
  <c r="EY192" i="3"/>
  <c r="ET192" i="3"/>
  <c r="FC192" i="3"/>
  <c r="EZ192" i="3"/>
  <c r="EV192" i="3"/>
  <c r="EQ192" i="3"/>
  <c r="EL192" i="3"/>
  <c r="FB192" i="3"/>
  <c r="EP192" i="3"/>
  <c r="EJ192" i="3"/>
  <c r="EI192" i="3"/>
  <c r="EU192" i="3"/>
  <c r="ER192" i="3"/>
  <c r="EN192" i="3"/>
  <c r="EH192" i="3"/>
  <c r="EX192" i="3"/>
  <c r="EM192" i="3"/>
  <c r="EB192" i="3"/>
  <c r="FF192" i="3"/>
  <c r="EA192" i="3"/>
  <c r="DX192" i="3"/>
  <c r="DT192" i="3"/>
  <c r="DV192" i="3"/>
  <c r="DR192" i="3"/>
  <c r="EF192" i="3"/>
  <c r="DS192" i="3"/>
  <c r="DZ192" i="3"/>
  <c r="EE192" i="3"/>
  <c r="ED192" i="3"/>
  <c r="DW192" i="3"/>
  <c r="GI200" i="3"/>
  <c r="GH200" i="3"/>
  <c r="GJ200" i="3"/>
  <c r="GF200" i="3"/>
  <c r="GE200" i="3"/>
  <c r="GD200" i="3"/>
  <c r="FT200" i="3"/>
  <c r="FP200" i="3"/>
  <c r="GA200" i="3"/>
  <c r="FZ200" i="3"/>
  <c r="FL200" i="3"/>
  <c r="FH200" i="3"/>
  <c r="FW200" i="3"/>
  <c r="FK200" i="3"/>
  <c r="FF200" i="3"/>
  <c r="GB200" i="3"/>
  <c r="FS200" i="3"/>
  <c r="FR200" i="3"/>
  <c r="FX200" i="3"/>
  <c r="FJ200" i="3"/>
  <c r="FG200" i="3"/>
  <c r="FO200" i="3"/>
  <c r="FN200" i="3"/>
  <c r="FD200" i="3"/>
  <c r="FB200" i="3"/>
  <c r="EZ200" i="3"/>
  <c r="ET200" i="3"/>
  <c r="EY200" i="3"/>
  <c r="EN200" i="3"/>
  <c r="FV200" i="3"/>
  <c r="EX200" i="3"/>
  <c r="EM200" i="3"/>
  <c r="ER200" i="3"/>
  <c r="EL200" i="3"/>
  <c r="EQ200" i="3"/>
  <c r="EF200" i="3"/>
  <c r="EA200" i="3"/>
  <c r="EP200" i="3"/>
  <c r="EE200" i="3"/>
  <c r="DZ200" i="3"/>
  <c r="EJ200" i="3"/>
  <c r="ED200" i="3"/>
  <c r="FC200" i="3"/>
  <c r="EI200" i="3"/>
  <c r="DX200" i="3"/>
  <c r="DT200" i="3"/>
  <c r="DV200" i="3"/>
  <c r="DR200" i="3"/>
  <c r="EV200" i="3"/>
  <c r="DW200" i="3"/>
  <c r="EH200" i="3"/>
  <c r="EB200" i="3"/>
  <c r="EU200" i="3"/>
  <c r="DS200" i="3"/>
  <c r="GJ220" i="3"/>
  <c r="GE220" i="3"/>
  <c r="FZ220" i="3"/>
  <c r="FX220" i="3"/>
  <c r="GI220" i="3"/>
  <c r="GF220" i="3"/>
  <c r="FV220" i="3"/>
  <c r="FR220" i="3"/>
  <c r="FN220" i="3"/>
  <c r="GD220" i="3"/>
  <c r="FJ220" i="3"/>
  <c r="FF220" i="3"/>
  <c r="GH220" i="3"/>
  <c r="FW220" i="3"/>
  <c r="GA220" i="3"/>
  <c r="FO220" i="3"/>
  <c r="GB220" i="3"/>
  <c r="FT220" i="3"/>
  <c r="FK220" i="3"/>
  <c r="FG220" i="3"/>
  <c r="FS220" i="3"/>
  <c r="FB220" i="3"/>
  <c r="FD220" i="3"/>
  <c r="FL220" i="3"/>
  <c r="FH220" i="3"/>
  <c r="EY220" i="3"/>
  <c r="FP220" i="3"/>
  <c r="EX220" i="3"/>
  <c r="EV220" i="3"/>
  <c r="EQ220" i="3"/>
  <c r="EI220" i="3"/>
  <c r="EU220" i="3"/>
  <c r="EP220" i="3"/>
  <c r="EN220" i="3"/>
  <c r="EH220" i="3"/>
  <c r="ET220" i="3"/>
  <c r="EM220" i="3"/>
  <c r="EL220" i="3"/>
  <c r="EZ220" i="3"/>
  <c r="EB220" i="3"/>
  <c r="DX220" i="3"/>
  <c r="ER220" i="3"/>
  <c r="EA220" i="3"/>
  <c r="DW220" i="3"/>
  <c r="EJ220" i="3"/>
  <c r="EF220" i="3"/>
  <c r="DS220" i="3"/>
  <c r="EE220" i="3"/>
  <c r="DR220" i="3"/>
  <c r="FC220" i="3"/>
  <c r="DZ220" i="3"/>
  <c r="DT220" i="3"/>
  <c r="ED220" i="3"/>
  <c r="DV220" i="3"/>
  <c r="GJ228" i="3"/>
  <c r="GI228" i="3"/>
  <c r="GH228" i="3"/>
  <c r="GE228" i="3"/>
  <c r="GD228" i="3"/>
  <c r="FX228" i="3"/>
  <c r="GB228" i="3"/>
  <c r="FR228" i="3"/>
  <c r="FN228" i="3"/>
  <c r="FT228" i="3"/>
  <c r="FO228" i="3"/>
  <c r="FJ228" i="3"/>
  <c r="FF228" i="3"/>
  <c r="FW228" i="3"/>
  <c r="FV228" i="3"/>
  <c r="GF228" i="3"/>
  <c r="FZ228" i="3"/>
  <c r="GA228" i="3"/>
  <c r="FS228" i="3"/>
  <c r="FK228" i="3"/>
  <c r="EZ228" i="3"/>
  <c r="EU228" i="3"/>
  <c r="FP228" i="3"/>
  <c r="FC228" i="3"/>
  <c r="FB228" i="3"/>
  <c r="FL228" i="3"/>
  <c r="ER228" i="3"/>
  <c r="EM228" i="3"/>
  <c r="EX228" i="3"/>
  <c r="EV228" i="3"/>
  <c r="EY228" i="3"/>
  <c r="EP228" i="3"/>
  <c r="EL228" i="3"/>
  <c r="FD228" i="3"/>
  <c r="EJ228" i="3"/>
  <c r="EE228" i="3"/>
  <c r="FH228" i="3"/>
  <c r="FG228" i="3"/>
  <c r="EF228" i="3"/>
  <c r="DX228" i="3"/>
  <c r="EQ228" i="3"/>
  <c r="ED228" i="3"/>
  <c r="DW228" i="3"/>
  <c r="DV228" i="3"/>
  <c r="DS228" i="3"/>
  <c r="EB228" i="3"/>
  <c r="DR228" i="3"/>
  <c r="EN228" i="3"/>
  <c r="EH228" i="3"/>
  <c r="DZ228" i="3"/>
  <c r="ET228" i="3"/>
  <c r="EI228" i="3"/>
  <c r="DT228" i="3"/>
  <c r="EA228" i="3"/>
  <c r="GJ236" i="3"/>
  <c r="GI236" i="3"/>
  <c r="GF236" i="3"/>
  <c r="FX236" i="3"/>
  <c r="GE236" i="3"/>
  <c r="GD236" i="3"/>
  <c r="FZ236" i="3"/>
  <c r="FR236" i="3"/>
  <c r="FN236" i="3"/>
  <c r="GH236" i="3"/>
  <c r="FJ236" i="3"/>
  <c r="FF236" i="3"/>
  <c r="FW236" i="3"/>
  <c r="FV236" i="3"/>
  <c r="GA236" i="3"/>
  <c r="FS236" i="3"/>
  <c r="FO236" i="3"/>
  <c r="FH236" i="3"/>
  <c r="GB236" i="3"/>
  <c r="FT236" i="3"/>
  <c r="FK236" i="3"/>
  <c r="FD236" i="3"/>
  <c r="EZ236" i="3"/>
  <c r="EV236" i="3"/>
  <c r="FG236" i="3"/>
  <c r="FC236" i="3"/>
  <c r="EX236" i="3"/>
  <c r="EQ236" i="3"/>
  <c r="FB236" i="3"/>
  <c r="EU236" i="3"/>
  <c r="EP236" i="3"/>
  <c r="ET236" i="3"/>
  <c r="FP236" i="3"/>
  <c r="EE236" i="3"/>
  <c r="EB236" i="3"/>
  <c r="EJ236" i="3"/>
  <c r="ED236" i="3"/>
  <c r="EA236" i="3"/>
  <c r="FL236" i="3"/>
  <c r="EI236" i="3"/>
  <c r="DZ236" i="3"/>
  <c r="DX236" i="3"/>
  <c r="ER236" i="3"/>
  <c r="EH236" i="3"/>
  <c r="DW236" i="3"/>
  <c r="EY236" i="3"/>
  <c r="DS236" i="3"/>
  <c r="DR236" i="3"/>
  <c r="EM236" i="3"/>
  <c r="EL236" i="3"/>
  <c r="DT236" i="3"/>
  <c r="EN236" i="3"/>
  <c r="DV236" i="3"/>
  <c r="EF236" i="3"/>
  <c r="GJ244" i="3"/>
  <c r="GF244" i="3"/>
  <c r="GI244" i="3"/>
  <c r="GD244" i="3"/>
  <c r="GA244" i="3"/>
  <c r="FX244" i="3"/>
  <c r="FT244" i="3"/>
  <c r="GH244" i="3"/>
  <c r="FW244" i="3"/>
  <c r="FR244" i="3"/>
  <c r="FN244" i="3"/>
  <c r="FJ244" i="3"/>
  <c r="FF244" i="3"/>
  <c r="GE244" i="3"/>
  <c r="FV244" i="3"/>
  <c r="FZ244" i="3"/>
  <c r="FO244" i="3"/>
  <c r="GB244" i="3"/>
  <c r="FL244" i="3"/>
  <c r="FH244" i="3"/>
  <c r="FS244" i="3"/>
  <c r="EX244" i="3"/>
  <c r="FP244" i="3"/>
  <c r="FK244" i="3"/>
  <c r="FD244" i="3"/>
  <c r="ET244" i="3"/>
  <c r="EP244" i="3"/>
  <c r="EY244" i="3"/>
  <c r="EV244" i="3"/>
  <c r="FB244" i="3"/>
  <c r="EZ244" i="3"/>
  <c r="EQ244" i="3"/>
  <c r="EJ244" i="3"/>
  <c r="FG244" i="3"/>
  <c r="EI244" i="3"/>
  <c r="EN244" i="3"/>
  <c r="EH244" i="3"/>
  <c r="EM244" i="3"/>
  <c r="EU244" i="3"/>
  <c r="DX244" i="3"/>
  <c r="ER244" i="3"/>
  <c r="EB244" i="3"/>
  <c r="DW244" i="3"/>
  <c r="EL244" i="3"/>
  <c r="DS244" i="3"/>
  <c r="DR244" i="3"/>
  <c r="EF244" i="3"/>
  <c r="DZ244" i="3"/>
  <c r="EA244" i="3"/>
  <c r="EE244" i="3"/>
  <c r="DV244" i="3"/>
  <c r="ED244" i="3"/>
  <c r="FC244" i="3"/>
  <c r="DT244" i="3"/>
  <c r="AY250" i="3"/>
  <c r="AY247" i="3"/>
  <c r="AY251" i="3"/>
  <c r="AY246" i="3"/>
  <c r="AY204" i="3"/>
  <c r="AY207" i="3"/>
  <c r="AY205" i="3"/>
  <c r="AY163" i="3"/>
  <c r="AY167" i="3"/>
  <c r="AY123" i="3"/>
  <c r="AY249" i="3"/>
  <c r="AY248" i="3"/>
  <c r="AY208" i="3"/>
  <c r="AY162" i="3"/>
  <c r="AY209" i="3"/>
  <c r="AY121" i="3"/>
  <c r="AY122" i="3"/>
  <c r="AY166" i="3"/>
  <c r="AY82" i="3"/>
  <c r="AY81" i="3"/>
  <c r="AY165" i="3"/>
  <c r="AY124" i="3"/>
  <c r="AY125" i="3"/>
  <c r="AY206" i="3"/>
  <c r="AY83" i="3"/>
  <c r="AY37" i="3"/>
  <c r="AY39" i="3"/>
  <c r="AY36" i="3"/>
  <c r="AY78" i="3"/>
  <c r="AY79" i="3"/>
  <c r="AY164" i="3"/>
  <c r="AY120" i="3"/>
  <c r="AY80" i="3"/>
  <c r="AY38" i="3"/>
  <c r="AY40" i="3"/>
  <c r="AY41" i="3"/>
  <c r="W251" i="3"/>
  <c r="W246" i="3"/>
  <c r="W247" i="3"/>
  <c r="W250" i="3"/>
  <c r="W249" i="3"/>
  <c r="W205" i="3"/>
  <c r="W208" i="3"/>
  <c r="W207" i="3"/>
  <c r="W166" i="3"/>
  <c r="W204" i="3"/>
  <c r="W163" i="3"/>
  <c r="W164" i="3"/>
  <c r="W209" i="3"/>
  <c r="W120" i="3"/>
  <c r="W248" i="3"/>
  <c r="W167" i="3"/>
  <c r="W124" i="3"/>
  <c r="W122" i="3"/>
  <c r="W81" i="3"/>
  <c r="W36" i="3"/>
  <c r="W38" i="3"/>
  <c r="W206" i="3"/>
  <c r="W162" i="3"/>
  <c r="W125" i="3"/>
  <c r="W80" i="3"/>
  <c r="W37" i="3"/>
  <c r="W121" i="3"/>
  <c r="W40" i="3"/>
  <c r="W165" i="3"/>
  <c r="W123" i="3"/>
  <c r="W82" i="3"/>
  <c r="W83" i="3"/>
  <c r="W78" i="3"/>
  <c r="W79" i="3"/>
  <c r="W39" i="3"/>
  <c r="W41" i="3"/>
  <c r="BC246" i="3"/>
  <c r="BC204" i="3"/>
  <c r="BC248" i="3"/>
  <c r="BC205" i="3"/>
  <c r="BC247" i="3"/>
  <c r="BC250" i="3"/>
  <c r="BC208" i="3"/>
  <c r="BC206" i="3"/>
  <c r="BC249" i="3"/>
  <c r="BC251" i="3"/>
  <c r="BC207" i="3"/>
  <c r="BC165" i="3"/>
  <c r="BC122" i="3"/>
  <c r="BC162" i="3"/>
  <c r="BC166" i="3"/>
  <c r="BC124" i="3"/>
  <c r="BC82" i="3"/>
  <c r="BC167" i="3"/>
  <c r="BC163" i="3"/>
  <c r="BC78" i="3"/>
  <c r="BC209" i="3"/>
  <c r="BC41" i="3"/>
  <c r="BC125" i="3"/>
  <c r="BC80" i="3"/>
  <c r="BC36" i="3"/>
  <c r="BC37" i="3"/>
  <c r="BC81" i="3"/>
  <c r="BC164" i="3"/>
  <c r="BC120" i="3"/>
  <c r="BC38" i="3"/>
  <c r="BC40" i="3"/>
  <c r="BC123" i="3"/>
  <c r="BC83" i="3"/>
  <c r="BC121" i="3"/>
  <c r="BC79" i="3"/>
  <c r="BC39" i="3"/>
  <c r="CI248" i="3"/>
  <c r="CI207" i="3"/>
  <c r="CI206" i="3"/>
  <c r="CI204" i="3"/>
  <c r="CI209" i="3"/>
  <c r="CI205" i="3"/>
  <c r="CI208" i="3"/>
  <c r="CI246" i="3"/>
  <c r="CI249" i="3"/>
  <c r="CI165" i="3"/>
  <c r="CI251" i="3"/>
  <c r="CI167" i="3"/>
  <c r="CI162" i="3"/>
  <c r="CI247" i="3"/>
  <c r="CI78" i="3"/>
  <c r="CI121" i="3"/>
  <c r="CI81" i="3"/>
  <c r="CI122" i="3"/>
  <c r="CI120" i="3"/>
  <c r="CI125" i="3"/>
  <c r="CI123" i="3"/>
  <c r="CI82" i="3"/>
  <c r="CI166" i="3"/>
  <c r="CI164" i="3"/>
  <c r="CI40" i="3"/>
  <c r="CI163" i="3"/>
  <c r="CI80" i="3"/>
  <c r="CI39" i="3"/>
  <c r="CI250" i="3"/>
  <c r="CI124" i="3"/>
  <c r="CI79" i="3"/>
  <c r="CI83" i="3"/>
  <c r="CI37" i="3"/>
  <c r="CI41" i="3"/>
  <c r="CI38" i="3"/>
  <c r="CI36" i="3"/>
  <c r="AA246" i="3"/>
  <c r="AA248" i="3"/>
  <c r="AA206" i="3"/>
  <c r="AA249" i="3"/>
  <c r="AA251" i="3"/>
  <c r="AA209" i="3"/>
  <c r="AA205" i="3"/>
  <c r="AA167" i="3"/>
  <c r="AA121" i="3"/>
  <c r="AA247" i="3"/>
  <c r="AA250" i="3"/>
  <c r="AA207" i="3"/>
  <c r="AA165" i="3"/>
  <c r="AA122" i="3"/>
  <c r="AA120" i="3"/>
  <c r="AA79" i="3"/>
  <c r="AA162" i="3"/>
  <c r="AA163" i="3"/>
  <c r="AA166" i="3"/>
  <c r="AA124" i="3"/>
  <c r="AA78" i="3"/>
  <c r="AA164" i="3"/>
  <c r="AA208" i="3"/>
  <c r="AA125" i="3"/>
  <c r="AA80" i="3"/>
  <c r="AA82" i="3"/>
  <c r="AA39" i="3"/>
  <c r="AA123" i="3"/>
  <c r="AA81" i="3"/>
  <c r="AA83" i="3"/>
  <c r="AA40" i="3"/>
  <c r="AA38" i="3"/>
  <c r="AA37" i="3"/>
  <c r="AA204" i="3"/>
  <c r="AA41" i="3"/>
  <c r="AA36" i="3"/>
  <c r="BG246" i="3"/>
  <c r="BG248" i="3"/>
  <c r="BG247" i="3"/>
  <c r="BG250" i="3"/>
  <c r="BG249" i="3"/>
  <c r="BG164" i="3"/>
  <c r="BG162" i="3"/>
  <c r="BG251" i="3"/>
  <c r="BG165" i="3"/>
  <c r="BG166" i="3"/>
  <c r="BG208" i="3"/>
  <c r="BG207" i="3"/>
  <c r="BG167" i="3"/>
  <c r="BG124" i="3"/>
  <c r="BG204" i="3"/>
  <c r="BG121" i="3"/>
  <c r="BG78" i="3"/>
  <c r="BG125" i="3"/>
  <c r="BG209" i="3"/>
  <c r="BG41" i="3"/>
  <c r="BG122" i="3"/>
  <c r="BG80" i="3"/>
  <c r="BG38" i="3"/>
  <c r="BG39" i="3"/>
  <c r="BG36" i="3"/>
  <c r="BG206" i="3"/>
  <c r="BG123" i="3"/>
  <c r="BG81" i="3"/>
  <c r="BG83" i="3"/>
  <c r="BG120" i="3"/>
  <c r="BG82" i="3"/>
  <c r="BG37" i="3"/>
  <c r="BG205" i="3"/>
  <c r="BG163" i="3"/>
  <c r="BG79" i="3"/>
  <c r="BG40" i="3"/>
  <c r="CM248" i="3"/>
  <c r="CM251" i="3"/>
  <c r="CM249" i="3"/>
  <c r="CM205" i="3"/>
  <c r="CM206" i="3"/>
  <c r="CM247" i="3"/>
  <c r="CM163" i="3"/>
  <c r="CM246" i="3"/>
  <c r="CM167" i="3"/>
  <c r="CM207" i="3"/>
  <c r="CM162" i="3"/>
  <c r="CM250" i="3"/>
  <c r="CM165" i="3"/>
  <c r="CM166" i="3"/>
  <c r="CM125" i="3"/>
  <c r="CM209" i="3"/>
  <c r="CM79" i="3"/>
  <c r="CM123" i="3"/>
  <c r="CM40" i="3"/>
  <c r="CM121" i="3"/>
  <c r="CM38" i="3"/>
  <c r="CM39" i="3"/>
  <c r="CM204" i="3"/>
  <c r="CM124" i="3"/>
  <c r="CM122" i="3"/>
  <c r="CM80" i="3"/>
  <c r="CM41" i="3"/>
  <c r="CM82" i="3"/>
  <c r="CM164" i="3"/>
  <c r="CM81" i="3"/>
  <c r="CM208" i="3"/>
  <c r="CM78" i="3"/>
  <c r="CM36" i="3"/>
  <c r="CM120" i="3"/>
  <c r="CM37" i="3"/>
  <c r="CM83" i="3"/>
  <c r="CQ248" i="3"/>
  <c r="CQ206" i="3"/>
  <c r="CQ251" i="3"/>
  <c r="CQ249" i="3"/>
  <c r="CQ209" i="3"/>
  <c r="CQ207" i="3"/>
  <c r="CQ250" i="3"/>
  <c r="CQ204" i="3"/>
  <c r="CQ246" i="3"/>
  <c r="CQ247" i="3"/>
  <c r="CQ208" i="3"/>
  <c r="CQ165" i="3"/>
  <c r="CQ163" i="3"/>
  <c r="CQ162" i="3"/>
  <c r="CQ166" i="3"/>
  <c r="CQ120" i="3"/>
  <c r="CQ81" i="3"/>
  <c r="CQ167" i="3"/>
  <c r="CQ121" i="3"/>
  <c r="CQ123" i="3"/>
  <c r="CQ164" i="3"/>
  <c r="CQ83" i="3"/>
  <c r="CQ79" i="3"/>
  <c r="CQ40" i="3"/>
  <c r="CQ37" i="3"/>
  <c r="CQ36" i="3"/>
  <c r="CQ122" i="3"/>
  <c r="CQ125" i="3"/>
  <c r="CQ78" i="3"/>
  <c r="CQ39" i="3"/>
  <c r="CQ124" i="3"/>
  <c r="CQ38" i="3"/>
  <c r="CQ205" i="3"/>
  <c r="CQ82" i="3"/>
  <c r="CQ80" i="3"/>
  <c r="CQ41" i="3"/>
  <c r="CU247" i="3"/>
  <c r="CU250" i="3"/>
  <c r="CU204" i="3"/>
  <c r="CU209" i="3"/>
  <c r="CU205" i="3"/>
  <c r="CU246" i="3"/>
  <c r="CU164" i="3"/>
  <c r="CU121" i="3"/>
  <c r="CU248" i="3"/>
  <c r="CU207" i="3"/>
  <c r="CU208" i="3"/>
  <c r="CU166" i="3"/>
  <c r="CU251" i="3"/>
  <c r="CU120" i="3"/>
  <c r="CU162" i="3"/>
  <c r="CU163" i="3"/>
  <c r="CU165" i="3"/>
  <c r="CU79" i="3"/>
  <c r="CU78" i="3"/>
  <c r="CU123" i="3"/>
  <c r="CU82" i="3"/>
  <c r="CU83" i="3"/>
  <c r="CU41" i="3"/>
  <c r="CU125" i="3"/>
  <c r="CU40" i="3"/>
  <c r="CU80" i="3"/>
  <c r="CU36" i="3"/>
  <c r="CU37" i="3"/>
  <c r="CU249" i="3"/>
  <c r="CU81" i="3"/>
  <c r="CU124" i="3"/>
  <c r="CU122" i="3"/>
  <c r="CU167" i="3"/>
  <c r="CU206" i="3"/>
  <c r="CU39" i="3"/>
  <c r="CU38" i="3"/>
  <c r="AM246" i="3"/>
  <c r="AM249" i="3"/>
  <c r="AM205" i="3"/>
  <c r="AM248" i="3"/>
  <c r="AM206" i="3"/>
  <c r="AM209" i="3"/>
  <c r="AM250" i="3"/>
  <c r="AM247" i="3"/>
  <c r="AM165" i="3"/>
  <c r="AM167" i="3"/>
  <c r="AM208" i="3"/>
  <c r="AM164" i="3"/>
  <c r="AM163" i="3"/>
  <c r="AM121" i="3"/>
  <c r="AM122" i="3"/>
  <c r="AM251" i="3"/>
  <c r="AM207" i="3"/>
  <c r="AM82" i="3"/>
  <c r="AM78" i="3"/>
  <c r="AM204" i="3"/>
  <c r="AM124" i="3"/>
  <c r="AM166" i="3"/>
  <c r="AM125" i="3"/>
  <c r="AM162" i="3"/>
  <c r="AM83" i="3"/>
  <c r="AM40" i="3"/>
  <c r="AM37" i="3"/>
  <c r="AM39" i="3"/>
  <c r="AM120" i="3"/>
  <c r="AM38" i="3"/>
  <c r="AM123" i="3"/>
  <c r="AM80" i="3"/>
  <c r="AM81" i="3"/>
  <c r="AM41" i="3"/>
  <c r="AM79" i="3"/>
  <c r="AM36" i="3"/>
  <c r="BS246" i="3"/>
  <c r="BS248" i="3"/>
  <c r="BS250" i="3"/>
  <c r="BS209" i="3"/>
  <c r="BS251" i="3"/>
  <c r="BS164" i="3"/>
  <c r="BS247" i="3"/>
  <c r="BS249" i="3"/>
  <c r="BS206" i="3"/>
  <c r="BS166" i="3"/>
  <c r="BS205" i="3"/>
  <c r="BS208" i="3"/>
  <c r="BS163" i="3"/>
  <c r="BS78" i="3"/>
  <c r="BS82" i="3"/>
  <c r="BS165" i="3"/>
  <c r="BS162" i="3"/>
  <c r="BS123" i="3"/>
  <c r="BS204" i="3"/>
  <c r="BS207" i="3"/>
  <c r="BS125" i="3"/>
  <c r="BS124" i="3"/>
  <c r="BS80" i="3"/>
  <c r="BS41" i="3"/>
  <c r="BS167" i="3"/>
  <c r="BS37" i="3"/>
  <c r="BS79" i="3"/>
  <c r="BS38" i="3"/>
  <c r="BS122" i="3"/>
  <c r="BS121" i="3"/>
  <c r="BS40" i="3"/>
  <c r="BS36" i="3"/>
  <c r="BS39" i="3"/>
  <c r="BS120" i="3"/>
  <c r="BS83" i="3"/>
  <c r="BS81" i="3"/>
  <c r="BK248" i="3"/>
  <c r="BK247" i="3"/>
  <c r="BK204" i="3"/>
  <c r="BK250" i="3"/>
  <c r="BK251" i="3"/>
  <c r="BK246" i="3"/>
  <c r="BK209" i="3"/>
  <c r="BK249" i="3"/>
  <c r="BK205" i="3"/>
  <c r="BK166" i="3"/>
  <c r="BK125" i="3"/>
  <c r="BK163" i="3"/>
  <c r="BK162" i="3"/>
  <c r="BK164" i="3"/>
  <c r="BK121" i="3"/>
  <c r="BK122" i="3"/>
  <c r="BK123" i="3"/>
  <c r="BK124" i="3"/>
  <c r="BK120" i="3"/>
  <c r="BK83" i="3"/>
  <c r="BK82" i="3"/>
  <c r="BK78" i="3"/>
  <c r="BK206" i="3"/>
  <c r="BK207" i="3"/>
  <c r="BK165" i="3"/>
  <c r="BK37" i="3"/>
  <c r="BK38" i="3"/>
  <c r="BK39" i="3"/>
  <c r="BK167" i="3"/>
  <c r="BK40" i="3"/>
  <c r="BK79" i="3"/>
  <c r="BK80" i="3"/>
  <c r="BK208" i="3"/>
  <c r="BK36" i="3"/>
  <c r="BK41" i="3"/>
  <c r="BK81" i="3"/>
  <c r="AI251" i="3"/>
  <c r="AI246" i="3"/>
  <c r="AI208" i="3"/>
  <c r="AI247" i="3"/>
  <c r="AI205" i="3"/>
  <c r="AI248" i="3"/>
  <c r="AI249" i="3"/>
  <c r="AI209" i="3"/>
  <c r="AI204" i="3"/>
  <c r="AI166" i="3"/>
  <c r="AI124" i="3"/>
  <c r="AI250" i="3"/>
  <c r="AI207" i="3"/>
  <c r="AI206" i="3"/>
  <c r="AI120" i="3"/>
  <c r="AI164" i="3"/>
  <c r="AI165" i="3"/>
  <c r="AI167" i="3"/>
  <c r="AI162" i="3"/>
  <c r="AI82" i="3"/>
  <c r="AI121" i="3"/>
  <c r="AI123" i="3"/>
  <c r="AI163" i="3"/>
  <c r="AI37" i="3"/>
  <c r="AI41" i="3"/>
  <c r="AI81" i="3"/>
  <c r="AI83" i="3"/>
  <c r="AI40" i="3"/>
  <c r="AI38" i="3"/>
  <c r="AI125" i="3"/>
  <c r="AI122" i="3"/>
  <c r="AI39" i="3"/>
  <c r="AI79" i="3"/>
  <c r="AI36" i="3"/>
  <c r="AI78" i="3"/>
  <c r="AI80" i="3"/>
  <c r="AQ248" i="3"/>
  <c r="AQ246" i="3"/>
  <c r="AQ208" i="3"/>
  <c r="AQ247" i="3"/>
  <c r="AQ204" i="3"/>
  <c r="AQ249" i="3"/>
  <c r="AQ251" i="3"/>
  <c r="AQ125" i="3"/>
  <c r="AQ206" i="3"/>
  <c r="AQ209" i="3"/>
  <c r="AQ205" i="3"/>
  <c r="AQ165" i="3"/>
  <c r="AQ163" i="3"/>
  <c r="AQ164" i="3"/>
  <c r="AQ207" i="3"/>
  <c r="AQ124" i="3"/>
  <c r="AQ250" i="3"/>
  <c r="AQ82" i="3"/>
  <c r="AQ79" i="3"/>
  <c r="AQ120" i="3"/>
  <c r="AQ78" i="3"/>
  <c r="AQ37" i="3"/>
  <c r="AQ40" i="3"/>
  <c r="AQ38" i="3"/>
  <c r="AQ167" i="3"/>
  <c r="AQ83" i="3"/>
  <c r="AQ41" i="3"/>
  <c r="AQ162" i="3"/>
  <c r="AQ166" i="3"/>
  <c r="AQ122" i="3"/>
  <c r="AQ121" i="3"/>
  <c r="AQ39" i="3"/>
  <c r="AQ36" i="3"/>
  <c r="AQ80" i="3"/>
  <c r="AQ81" i="3"/>
  <c r="AQ123" i="3"/>
  <c r="BW248" i="3"/>
  <c r="BW251" i="3"/>
  <c r="BW204" i="3"/>
  <c r="BW247" i="3"/>
  <c r="BW207" i="3"/>
  <c r="BW206" i="3"/>
  <c r="BW209" i="3"/>
  <c r="BW249" i="3"/>
  <c r="BW122" i="3"/>
  <c r="BW125" i="3"/>
  <c r="BW246" i="3"/>
  <c r="BW164" i="3"/>
  <c r="BW250" i="3"/>
  <c r="BW162" i="3"/>
  <c r="BW167" i="3"/>
  <c r="BW163" i="3"/>
  <c r="BW166" i="3"/>
  <c r="BW121" i="3"/>
  <c r="BW82" i="3"/>
  <c r="BW123" i="3"/>
  <c r="BW79" i="3"/>
  <c r="BW120" i="3"/>
  <c r="BW124" i="3"/>
  <c r="BW83" i="3"/>
  <c r="BW80" i="3"/>
  <c r="BW40" i="3"/>
  <c r="BW36" i="3"/>
  <c r="BW41" i="3"/>
  <c r="BW37" i="3"/>
  <c r="BW81" i="3"/>
  <c r="BW78" i="3"/>
  <c r="BW38" i="3"/>
  <c r="BW39" i="3"/>
  <c r="BW208" i="3"/>
  <c r="BW205" i="3"/>
  <c r="BW165" i="3"/>
  <c r="CE251" i="3"/>
  <c r="CE246" i="3"/>
  <c r="CE248" i="3"/>
  <c r="CE209" i="3"/>
  <c r="CE204" i="3"/>
  <c r="CE163" i="3"/>
  <c r="CE120" i="3"/>
  <c r="CE247" i="3"/>
  <c r="CE249" i="3"/>
  <c r="CE162" i="3"/>
  <c r="CE250" i="3"/>
  <c r="CE165" i="3"/>
  <c r="CE164" i="3"/>
  <c r="CE205" i="3"/>
  <c r="CE166" i="3"/>
  <c r="CE125" i="3"/>
  <c r="CE122" i="3"/>
  <c r="CE167" i="3"/>
  <c r="CE121" i="3"/>
  <c r="CE78" i="3"/>
  <c r="CE41" i="3"/>
  <c r="CE207" i="3"/>
  <c r="CE82" i="3"/>
  <c r="CE79" i="3"/>
  <c r="CE206" i="3"/>
  <c r="CE123" i="3"/>
  <c r="CE83" i="3"/>
  <c r="CE40" i="3"/>
  <c r="CE37" i="3"/>
  <c r="CE38" i="3"/>
  <c r="CE81" i="3"/>
  <c r="CE208" i="3"/>
  <c r="CE124" i="3"/>
  <c r="CE36" i="3"/>
  <c r="CE39" i="3"/>
  <c r="CE80" i="3"/>
  <c r="AE248" i="3"/>
  <c r="AE246" i="3"/>
  <c r="AE247" i="3"/>
  <c r="AE250" i="3"/>
  <c r="AE249" i="3"/>
  <c r="AE204" i="3"/>
  <c r="AE163" i="3"/>
  <c r="AE205" i="3"/>
  <c r="AE162" i="3"/>
  <c r="AE166" i="3"/>
  <c r="AE251" i="3"/>
  <c r="AE167" i="3"/>
  <c r="AE208" i="3"/>
  <c r="AE83" i="3"/>
  <c r="AE164" i="3"/>
  <c r="AE82" i="3"/>
  <c r="AE122" i="3"/>
  <c r="AE209" i="3"/>
  <c r="AE121" i="3"/>
  <c r="AE120" i="3"/>
  <c r="AE78" i="3"/>
  <c r="AE165" i="3"/>
  <c r="AE40" i="3"/>
  <c r="AE125" i="3"/>
  <c r="AE81" i="3"/>
  <c r="AE41" i="3"/>
  <c r="AE206" i="3"/>
  <c r="AE207" i="3"/>
  <c r="AE123" i="3"/>
  <c r="AE38" i="3"/>
  <c r="AE79" i="3"/>
  <c r="AE37" i="3"/>
  <c r="AE124" i="3"/>
  <c r="AE39" i="3"/>
  <c r="AE80" i="3"/>
  <c r="AE36" i="3"/>
  <c r="BO249" i="3"/>
  <c r="BO248" i="3"/>
  <c r="BO209" i="3"/>
  <c r="BO208" i="3"/>
  <c r="BO205" i="3"/>
  <c r="BO246" i="3"/>
  <c r="BO163" i="3"/>
  <c r="BO247" i="3"/>
  <c r="BO250" i="3"/>
  <c r="BO204" i="3"/>
  <c r="BO206" i="3"/>
  <c r="BO164" i="3"/>
  <c r="BO167" i="3"/>
  <c r="BO123" i="3"/>
  <c r="BO79" i="3"/>
  <c r="BO165" i="3"/>
  <c r="BO124" i="3"/>
  <c r="BO125" i="3"/>
  <c r="BO82" i="3"/>
  <c r="BO251" i="3"/>
  <c r="BO121" i="3"/>
  <c r="BO120" i="3"/>
  <c r="BO122" i="3"/>
  <c r="BO162" i="3"/>
  <c r="BO81" i="3"/>
  <c r="BO40" i="3"/>
  <c r="BO37" i="3"/>
  <c r="BO38" i="3"/>
  <c r="BO83" i="3"/>
  <c r="BO78" i="3"/>
  <c r="BO41" i="3"/>
  <c r="BO166" i="3"/>
  <c r="BO80" i="3"/>
  <c r="BO36" i="3"/>
  <c r="BO39" i="3"/>
  <c r="BO207" i="3"/>
  <c r="AU246" i="3"/>
  <c r="AU251" i="3"/>
  <c r="AU209" i="3"/>
  <c r="AU248" i="3"/>
  <c r="AU205" i="3"/>
  <c r="AU249" i="3"/>
  <c r="AU167" i="3"/>
  <c r="AU121" i="3"/>
  <c r="AU208" i="3"/>
  <c r="AU163" i="3"/>
  <c r="AU250" i="3"/>
  <c r="AU207" i="3"/>
  <c r="AU164" i="3"/>
  <c r="AU166" i="3"/>
  <c r="AU206" i="3"/>
  <c r="AU122" i="3"/>
  <c r="AU204" i="3"/>
  <c r="AU162" i="3"/>
  <c r="AU82" i="3"/>
  <c r="AU125" i="3"/>
  <c r="AU120" i="3"/>
  <c r="AU78" i="3"/>
  <c r="AU40" i="3"/>
  <c r="AU41" i="3"/>
  <c r="AU80" i="3"/>
  <c r="AU165" i="3"/>
  <c r="AU83" i="3"/>
  <c r="AU79" i="3"/>
  <c r="AU37" i="3"/>
  <c r="AU39" i="3"/>
  <c r="AU247" i="3"/>
  <c r="AU124" i="3"/>
  <c r="AU81" i="3"/>
  <c r="AU38" i="3"/>
  <c r="AU123" i="3"/>
  <c r="AU36" i="3"/>
  <c r="CA246" i="3"/>
  <c r="CA250" i="3"/>
  <c r="CA251" i="3"/>
  <c r="CA206" i="3"/>
  <c r="CA248" i="3"/>
  <c r="CA249" i="3"/>
  <c r="CA207" i="3"/>
  <c r="CA204" i="3"/>
  <c r="CA208" i="3"/>
  <c r="CA209" i="3"/>
  <c r="CA166" i="3"/>
  <c r="CA163" i="3"/>
  <c r="CA247" i="3"/>
  <c r="CA165" i="3"/>
  <c r="CA164" i="3"/>
  <c r="CA121" i="3"/>
  <c r="CA80" i="3"/>
  <c r="CA205" i="3"/>
  <c r="CA120" i="3"/>
  <c r="CA125" i="3"/>
  <c r="CA167" i="3"/>
  <c r="CA81" i="3"/>
  <c r="CA122" i="3"/>
  <c r="CA79" i="3"/>
  <c r="CA37" i="3"/>
  <c r="CA39" i="3"/>
  <c r="CA123" i="3"/>
  <c r="CA41" i="3"/>
  <c r="CA162" i="3"/>
  <c r="CA83" i="3"/>
  <c r="CA40" i="3"/>
  <c r="CA36" i="3"/>
  <c r="CA124" i="3"/>
  <c r="CA78" i="3"/>
  <c r="CA82" i="3"/>
  <c r="CA38" i="3"/>
  <c r="AU53" i="3"/>
  <c r="BO60" i="3"/>
  <c r="DN14" i="3"/>
  <c r="DB14" i="3"/>
  <c r="DJ14" i="3"/>
  <c r="CX14" i="3"/>
  <c r="DF14" i="3"/>
  <c r="DK14" i="3"/>
  <c r="DO14" i="3"/>
  <c r="DC14" i="3"/>
  <c r="CY14" i="3"/>
  <c r="DG14" i="3"/>
  <c r="DP14" i="3"/>
  <c r="CZ14" i="3"/>
  <c r="DD14" i="3"/>
  <c r="DH14" i="3"/>
  <c r="DL14" i="3"/>
  <c r="DN15" i="3"/>
  <c r="DB15" i="3"/>
  <c r="DJ15" i="3"/>
  <c r="CX15" i="3"/>
  <c r="DF15" i="3"/>
  <c r="DK15" i="3"/>
  <c r="DO15" i="3"/>
  <c r="DC15" i="3"/>
  <c r="CY15" i="3"/>
  <c r="DG15" i="3"/>
  <c r="DP15" i="3"/>
  <c r="CZ15" i="3"/>
  <c r="DD15" i="3"/>
  <c r="DH15" i="3"/>
  <c r="DL15" i="3"/>
  <c r="DN16" i="3"/>
  <c r="DB16" i="3"/>
  <c r="DJ16" i="3"/>
  <c r="CX16" i="3"/>
  <c r="DF16" i="3"/>
  <c r="DK16" i="3"/>
  <c r="DO16" i="3"/>
  <c r="DC16" i="3"/>
  <c r="CY16" i="3"/>
  <c r="DG16" i="3"/>
  <c r="DP16" i="3"/>
  <c r="CZ16" i="3"/>
  <c r="DD16" i="3"/>
  <c r="DH16" i="3"/>
  <c r="DL16" i="3"/>
  <c r="DN17" i="3"/>
  <c r="DB17" i="3"/>
  <c r="DJ17" i="3"/>
  <c r="CX17" i="3"/>
  <c r="DF17" i="3"/>
  <c r="DK17" i="3"/>
  <c r="DO17" i="3"/>
  <c r="DC17" i="3"/>
  <c r="CY17" i="3"/>
  <c r="DG17" i="3"/>
  <c r="DP17" i="3"/>
  <c r="CZ17" i="3"/>
  <c r="DD17" i="3"/>
  <c r="DH17" i="3"/>
  <c r="DL17" i="3"/>
  <c r="DN18" i="3"/>
  <c r="DB18" i="3"/>
  <c r="DJ18" i="3"/>
  <c r="CX18" i="3"/>
  <c r="DF18" i="3"/>
  <c r="DK18" i="3"/>
  <c r="DO18" i="3"/>
  <c r="DC18" i="3"/>
  <c r="CY18" i="3"/>
  <c r="DG18" i="3"/>
  <c r="DP18" i="3"/>
  <c r="CZ18" i="3"/>
  <c r="DD18" i="3"/>
  <c r="DH18" i="3"/>
  <c r="DL18" i="3"/>
  <c r="DN19" i="3"/>
  <c r="DB19" i="3"/>
  <c r="DJ19" i="3"/>
  <c r="CX19" i="3"/>
  <c r="DF19" i="3"/>
  <c r="DK19" i="3"/>
  <c r="DO19" i="3"/>
  <c r="DC19" i="3"/>
  <c r="CY19" i="3"/>
  <c r="DG19" i="3"/>
  <c r="DP19" i="3"/>
  <c r="CZ19" i="3"/>
  <c r="DD19" i="3"/>
  <c r="DH19" i="3"/>
  <c r="DL19" i="3"/>
  <c r="DN20" i="3"/>
  <c r="DB20" i="3"/>
  <c r="DJ20" i="3"/>
  <c r="CX20" i="3"/>
  <c r="DF20" i="3"/>
  <c r="DK20" i="3"/>
  <c r="DO20" i="3"/>
  <c r="DC20" i="3"/>
  <c r="CY20" i="3"/>
  <c r="DG20" i="3"/>
  <c r="DP20" i="3"/>
  <c r="CZ20" i="3"/>
  <c r="DD20" i="3"/>
  <c r="DH20" i="3"/>
  <c r="DL20" i="3"/>
  <c r="DN21" i="3"/>
  <c r="DB21" i="3"/>
  <c r="DJ21" i="3"/>
  <c r="CX21" i="3"/>
  <c r="DF21" i="3"/>
  <c r="DK21" i="3"/>
  <c r="DO21" i="3"/>
  <c r="DC21" i="3"/>
  <c r="CY21" i="3"/>
  <c r="DG21" i="3"/>
  <c r="DP21" i="3"/>
  <c r="CZ21" i="3"/>
  <c r="DD21" i="3"/>
  <c r="DH21" i="3"/>
  <c r="DL21" i="3"/>
  <c r="DN22" i="3"/>
  <c r="DB22" i="3"/>
  <c r="DJ22" i="3"/>
  <c r="CX22" i="3"/>
  <c r="DF22" i="3"/>
  <c r="DK22" i="3"/>
  <c r="DO22" i="3"/>
  <c r="DC22" i="3"/>
  <c r="CY22" i="3"/>
  <c r="DG22" i="3"/>
  <c r="DP22" i="3"/>
  <c r="CZ22" i="3"/>
  <c r="DD22" i="3"/>
  <c r="DH22" i="3"/>
  <c r="DL22" i="3"/>
  <c r="DN23" i="3"/>
  <c r="DB23" i="3"/>
  <c r="DJ23" i="3"/>
  <c r="CX23" i="3"/>
  <c r="DF23" i="3"/>
  <c r="DK23" i="3"/>
  <c r="DO23" i="3"/>
  <c r="DC23" i="3"/>
  <c r="CY23" i="3"/>
  <c r="DG23" i="3"/>
  <c r="DP23" i="3"/>
  <c r="CZ23" i="3"/>
  <c r="DD23" i="3"/>
  <c r="DH23" i="3"/>
  <c r="DL23" i="3"/>
  <c r="DN24" i="3"/>
  <c r="DB24" i="3"/>
  <c r="DJ24" i="3"/>
  <c r="CX24" i="3"/>
  <c r="DF24" i="3"/>
  <c r="DK24" i="3"/>
  <c r="DO24" i="3"/>
  <c r="DC24" i="3"/>
  <c r="CY24" i="3"/>
  <c r="DG24" i="3"/>
  <c r="DP24" i="3"/>
  <c r="CZ24" i="3"/>
  <c r="DD24" i="3"/>
  <c r="DH24" i="3"/>
  <c r="DL24" i="3"/>
  <c r="BR25" i="3"/>
  <c r="DN25" i="3"/>
  <c r="DB25" i="3"/>
  <c r="DJ25" i="3"/>
  <c r="CX25" i="3"/>
  <c r="DF25" i="3"/>
  <c r="DK25" i="3"/>
  <c r="DO25" i="3"/>
  <c r="DC25" i="3"/>
  <c r="CY25" i="3"/>
  <c r="DG25" i="3"/>
  <c r="DP25" i="3"/>
  <c r="CZ25" i="3"/>
  <c r="DD25" i="3"/>
  <c r="DH25" i="3"/>
  <c r="DL25" i="3"/>
  <c r="DN26" i="3"/>
  <c r="DB26" i="3"/>
  <c r="DJ26" i="3"/>
  <c r="CX26" i="3"/>
  <c r="DF26" i="3"/>
  <c r="DK26" i="3"/>
  <c r="DO26" i="3"/>
  <c r="DC26" i="3"/>
  <c r="CY26" i="3"/>
  <c r="DG26" i="3"/>
  <c r="DP26" i="3"/>
  <c r="CZ26" i="3"/>
  <c r="DD26" i="3"/>
  <c r="DH26" i="3"/>
  <c r="DL26" i="3"/>
  <c r="DN27" i="3"/>
  <c r="DB27" i="3"/>
  <c r="DJ27" i="3"/>
  <c r="CX27" i="3"/>
  <c r="DF27" i="3"/>
  <c r="DK27" i="3"/>
  <c r="DO27" i="3"/>
  <c r="DC27" i="3"/>
  <c r="CY27" i="3"/>
  <c r="DG27" i="3"/>
  <c r="DP27" i="3"/>
  <c r="CZ27" i="3"/>
  <c r="DD27" i="3"/>
  <c r="DH27" i="3"/>
  <c r="DL27" i="3"/>
  <c r="DN28" i="3"/>
  <c r="DB28" i="3"/>
  <c r="DJ28" i="3"/>
  <c r="CX28" i="3"/>
  <c r="DF28" i="3"/>
  <c r="DK28" i="3"/>
  <c r="DO28" i="3"/>
  <c r="DC28" i="3"/>
  <c r="CY28" i="3"/>
  <c r="DG28" i="3"/>
  <c r="DP28" i="3"/>
  <c r="CZ28" i="3"/>
  <c r="DD28" i="3"/>
  <c r="DH28" i="3"/>
  <c r="DL28" i="3"/>
  <c r="DN29" i="3"/>
  <c r="DB29" i="3"/>
  <c r="DJ29" i="3"/>
  <c r="CX29" i="3"/>
  <c r="DF29" i="3"/>
  <c r="DK29" i="3"/>
  <c r="DO29" i="3"/>
  <c r="DC29" i="3"/>
  <c r="CY29" i="3"/>
  <c r="DG29" i="3"/>
  <c r="DP29" i="3"/>
  <c r="CZ29" i="3"/>
  <c r="DD29" i="3"/>
  <c r="DH29" i="3"/>
  <c r="DL29" i="3"/>
  <c r="DN30" i="3"/>
  <c r="DB30" i="3"/>
  <c r="DJ30" i="3"/>
  <c r="CX30" i="3"/>
  <c r="DF30" i="3"/>
  <c r="DK30" i="3"/>
  <c r="DO30" i="3"/>
  <c r="DC30" i="3"/>
  <c r="CY30" i="3"/>
  <c r="DG30" i="3"/>
  <c r="DP30" i="3"/>
  <c r="CZ30" i="3"/>
  <c r="DD30" i="3"/>
  <c r="DH30" i="3"/>
  <c r="DL30" i="3"/>
  <c r="DN31" i="3"/>
  <c r="DB31" i="3"/>
  <c r="DJ31" i="3"/>
  <c r="CX31" i="3"/>
  <c r="DF31" i="3"/>
  <c r="DK31" i="3"/>
  <c r="DO31" i="3"/>
  <c r="DC31" i="3"/>
  <c r="CY31" i="3"/>
  <c r="DG31" i="3"/>
  <c r="DP31" i="3"/>
  <c r="CZ31" i="3"/>
  <c r="DD31" i="3"/>
  <c r="DH31" i="3"/>
  <c r="DL31" i="3"/>
  <c r="DN32" i="3"/>
  <c r="DB32" i="3"/>
  <c r="DJ32" i="3"/>
  <c r="CX32" i="3"/>
  <c r="DF32" i="3"/>
  <c r="DK32" i="3"/>
  <c r="DO32" i="3"/>
  <c r="DC32" i="3"/>
  <c r="CY32" i="3"/>
  <c r="DG32" i="3"/>
  <c r="DP32" i="3"/>
  <c r="CZ32" i="3"/>
  <c r="DD32" i="3"/>
  <c r="DH32" i="3"/>
  <c r="DL32" i="3"/>
  <c r="DN33" i="3"/>
  <c r="DB33" i="3"/>
  <c r="DJ33" i="3"/>
  <c r="CX33" i="3"/>
  <c r="DF33" i="3"/>
  <c r="DK33" i="3"/>
  <c r="DO33" i="3"/>
  <c r="DC33" i="3"/>
  <c r="CY33" i="3"/>
  <c r="DG33" i="3"/>
  <c r="DP33" i="3"/>
  <c r="CZ33" i="3"/>
  <c r="DD33" i="3"/>
  <c r="DH33" i="3"/>
  <c r="DL33" i="3"/>
  <c r="BF34" i="3"/>
  <c r="DN34" i="3"/>
  <c r="DB34" i="3"/>
  <c r="DJ34" i="3"/>
  <c r="CX34" i="3"/>
  <c r="DF34" i="3"/>
  <c r="DK34" i="3"/>
  <c r="DO34" i="3"/>
  <c r="DC34" i="3"/>
  <c r="CY34" i="3"/>
  <c r="DG34" i="3"/>
  <c r="DP34" i="3"/>
  <c r="CZ34" i="3"/>
  <c r="DD34" i="3"/>
  <c r="DH34" i="3"/>
  <c r="DL34" i="3"/>
  <c r="DN58" i="3"/>
  <c r="DB58" i="3"/>
  <c r="DJ58" i="3"/>
  <c r="CX58" i="3"/>
  <c r="DF58" i="3"/>
  <c r="DK58" i="3"/>
  <c r="DO58" i="3"/>
  <c r="DC58" i="3"/>
  <c r="CY58" i="3"/>
  <c r="DG58" i="3"/>
  <c r="DP58" i="3"/>
  <c r="CZ58" i="3"/>
  <c r="DD58" i="3"/>
  <c r="DH58" i="3"/>
  <c r="DL58" i="3"/>
  <c r="DN59" i="3"/>
  <c r="DB59" i="3"/>
  <c r="DJ59" i="3"/>
  <c r="CX59" i="3"/>
  <c r="DF59" i="3"/>
  <c r="DK59" i="3"/>
  <c r="DO59" i="3"/>
  <c r="DC59" i="3"/>
  <c r="CY59" i="3"/>
  <c r="DG59" i="3"/>
  <c r="DP59" i="3"/>
  <c r="CZ59" i="3"/>
  <c r="DD59" i="3"/>
  <c r="DH59" i="3"/>
  <c r="DL59" i="3"/>
  <c r="DN60" i="3"/>
  <c r="DB60" i="3"/>
  <c r="DJ60" i="3"/>
  <c r="CX60" i="3"/>
  <c r="DF60" i="3"/>
  <c r="DK60" i="3"/>
  <c r="DO60" i="3"/>
  <c r="DC60" i="3"/>
  <c r="CY60" i="3"/>
  <c r="DG60" i="3"/>
  <c r="DP60" i="3"/>
  <c r="CZ60" i="3"/>
  <c r="DD60" i="3"/>
  <c r="DH60" i="3"/>
  <c r="DL60" i="3"/>
  <c r="DN61" i="3"/>
  <c r="DB61" i="3"/>
  <c r="DJ61" i="3"/>
  <c r="CX61" i="3"/>
  <c r="DF61" i="3"/>
  <c r="DK61" i="3"/>
  <c r="DO61" i="3"/>
  <c r="DC61" i="3"/>
  <c r="CY61" i="3"/>
  <c r="DG61" i="3"/>
  <c r="DP61" i="3"/>
  <c r="CZ61" i="3"/>
  <c r="DD61" i="3"/>
  <c r="DH61" i="3"/>
  <c r="DL61" i="3"/>
  <c r="DN62" i="3"/>
  <c r="DB62" i="3"/>
  <c r="DJ62" i="3"/>
  <c r="CX62" i="3"/>
  <c r="DF62" i="3"/>
  <c r="DK62" i="3"/>
  <c r="DO62" i="3"/>
  <c r="DC62" i="3"/>
  <c r="CY62" i="3"/>
  <c r="DG62" i="3"/>
  <c r="DP62" i="3"/>
  <c r="CZ62" i="3"/>
  <c r="DD62" i="3"/>
  <c r="DH62" i="3"/>
  <c r="DL62" i="3"/>
  <c r="DN63" i="3"/>
  <c r="DB63" i="3"/>
  <c r="DJ63" i="3"/>
  <c r="CX63" i="3"/>
  <c r="DF63" i="3"/>
  <c r="DK63" i="3"/>
  <c r="DO63" i="3"/>
  <c r="DC63" i="3"/>
  <c r="CY63" i="3"/>
  <c r="DG63" i="3"/>
  <c r="DP63" i="3"/>
  <c r="CZ63" i="3"/>
  <c r="DD63" i="3"/>
  <c r="DH63" i="3"/>
  <c r="DL63" i="3"/>
  <c r="DN64" i="3"/>
  <c r="DB64" i="3"/>
  <c r="DJ64" i="3"/>
  <c r="CX64" i="3"/>
  <c r="DF64" i="3"/>
  <c r="DK64" i="3"/>
  <c r="DO64" i="3"/>
  <c r="DC64" i="3"/>
  <c r="CY64" i="3"/>
  <c r="DG64" i="3"/>
  <c r="DP64" i="3"/>
  <c r="CZ64" i="3"/>
  <c r="DD64" i="3"/>
  <c r="DH64" i="3"/>
  <c r="DL64" i="3"/>
  <c r="DN65" i="3"/>
  <c r="DB65" i="3"/>
  <c r="DJ65" i="3"/>
  <c r="CX65" i="3"/>
  <c r="DF65" i="3"/>
  <c r="DK65" i="3"/>
  <c r="DO65" i="3"/>
  <c r="DC65" i="3"/>
  <c r="CY65" i="3"/>
  <c r="DG65" i="3"/>
  <c r="DP65" i="3"/>
  <c r="CZ65" i="3"/>
  <c r="DD65" i="3"/>
  <c r="DH65" i="3"/>
  <c r="DL65" i="3"/>
  <c r="DN66" i="3"/>
  <c r="DB66" i="3"/>
  <c r="DJ66" i="3"/>
  <c r="CX66" i="3"/>
  <c r="DF66" i="3"/>
  <c r="DK66" i="3"/>
  <c r="DO66" i="3"/>
  <c r="DC66" i="3"/>
  <c r="CY66" i="3"/>
  <c r="DG66" i="3"/>
  <c r="DP66" i="3"/>
  <c r="CZ66" i="3"/>
  <c r="DD66" i="3"/>
  <c r="DH66" i="3"/>
  <c r="DL66" i="3"/>
  <c r="DN67" i="3"/>
  <c r="DB67" i="3"/>
  <c r="DJ67" i="3"/>
  <c r="CX67" i="3"/>
  <c r="DF67" i="3"/>
  <c r="DK67" i="3"/>
  <c r="DO67" i="3"/>
  <c r="DC67" i="3"/>
  <c r="CY67" i="3"/>
  <c r="DG67" i="3"/>
  <c r="DP67" i="3"/>
  <c r="CZ67" i="3"/>
  <c r="DD67" i="3"/>
  <c r="DH67" i="3"/>
  <c r="DL67" i="3"/>
  <c r="DN68" i="3"/>
  <c r="DB68" i="3"/>
  <c r="DJ68" i="3"/>
  <c r="CX68" i="3"/>
  <c r="DF68" i="3"/>
  <c r="DK68" i="3"/>
  <c r="DO68" i="3"/>
  <c r="DC68" i="3"/>
  <c r="CY68" i="3"/>
  <c r="DG68" i="3"/>
  <c r="DP68" i="3"/>
  <c r="CZ68" i="3"/>
  <c r="DD68" i="3"/>
  <c r="DH68" i="3"/>
  <c r="DL68" i="3"/>
  <c r="DN69" i="3"/>
  <c r="DB69" i="3"/>
  <c r="DJ69" i="3"/>
  <c r="CX69" i="3"/>
  <c r="DF69" i="3"/>
  <c r="DK69" i="3"/>
  <c r="DO69" i="3"/>
  <c r="DC69" i="3"/>
  <c r="CY69" i="3"/>
  <c r="DG69" i="3"/>
  <c r="DP69" i="3"/>
  <c r="CZ69" i="3"/>
  <c r="DD69" i="3"/>
  <c r="DH69" i="3"/>
  <c r="DL69" i="3"/>
  <c r="DN70" i="3"/>
  <c r="DB70" i="3"/>
  <c r="DJ70" i="3"/>
  <c r="CX70" i="3"/>
  <c r="DF70" i="3"/>
  <c r="DK70" i="3"/>
  <c r="DO70" i="3"/>
  <c r="DC70" i="3"/>
  <c r="CY70" i="3"/>
  <c r="DG70" i="3"/>
  <c r="DP70" i="3"/>
  <c r="CZ70" i="3"/>
  <c r="DD70" i="3"/>
  <c r="DH70" i="3"/>
  <c r="DL70" i="3"/>
  <c r="DN71" i="3"/>
  <c r="DB71" i="3"/>
  <c r="DJ71" i="3"/>
  <c r="CX71" i="3"/>
  <c r="DF71" i="3"/>
  <c r="DK71" i="3"/>
  <c r="DO71" i="3"/>
  <c r="DC71" i="3"/>
  <c r="CY71" i="3"/>
  <c r="DG71" i="3"/>
  <c r="DP71" i="3"/>
  <c r="CZ71" i="3"/>
  <c r="DD71" i="3"/>
  <c r="DH71" i="3"/>
  <c r="DL71" i="3"/>
  <c r="DN72" i="3"/>
  <c r="DB72" i="3"/>
  <c r="DJ72" i="3"/>
  <c r="CX72" i="3"/>
  <c r="DF72" i="3"/>
  <c r="DK72" i="3"/>
  <c r="DO72" i="3"/>
  <c r="DC72" i="3"/>
  <c r="CY72" i="3"/>
  <c r="DG72" i="3"/>
  <c r="DP72" i="3"/>
  <c r="CZ72" i="3"/>
  <c r="DD72" i="3"/>
  <c r="DH72" i="3"/>
  <c r="DL72" i="3"/>
  <c r="BN73" i="3"/>
  <c r="DN73" i="3"/>
  <c r="DB73" i="3"/>
  <c r="DJ73" i="3"/>
  <c r="CX73" i="3"/>
  <c r="DF73" i="3"/>
  <c r="DK73" i="3"/>
  <c r="DO73" i="3"/>
  <c r="DC73" i="3"/>
  <c r="CY73" i="3"/>
  <c r="DG73" i="3"/>
  <c r="DP73" i="3"/>
  <c r="CZ73" i="3"/>
  <c r="DD73" i="3"/>
  <c r="DH73" i="3"/>
  <c r="DL73" i="3"/>
  <c r="DN74" i="3"/>
  <c r="DB74" i="3"/>
  <c r="DJ74" i="3"/>
  <c r="CX74" i="3"/>
  <c r="DF74" i="3"/>
  <c r="DK74" i="3"/>
  <c r="DO74" i="3"/>
  <c r="DC74" i="3"/>
  <c r="CY74" i="3"/>
  <c r="DG74" i="3"/>
  <c r="DP74" i="3"/>
  <c r="CZ74" i="3"/>
  <c r="DD74" i="3"/>
  <c r="DH74" i="3"/>
  <c r="DL74" i="3"/>
  <c r="DN75" i="3"/>
  <c r="DB75" i="3"/>
  <c r="DJ75" i="3"/>
  <c r="CX75" i="3"/>
  <c r="DF75" i="3"/>
  <c r="DK75" i="3"/>
  <c r="DO75" i="3"/>
  <c r="DC75" i="3"/>
  <c r="CY75" i="3"/>
  <c r="DG75" i="3"/>
  <c r="DP75" i="3"/>
  <c r="CZ75" i="3"/>
  <c r="DD75" i="3"/>
  <c r="DH75" i="3"/>
  <c r="DL75" i="3"/>
  <c r="DN76" i="3"/>
  <c r="DB76" i="3"/>
  <c r="DJ76" i="3"/>
  <c r="CX76" i="3"/>
  <c r="DF76" i="3"/>
  <c r="DK76" i="3"/>
  <c r="DO76" i="3"/>
  <c r="DC76" i="3"/>
  <c r="CY76" i="3"/>
  <c r="DG76" i="3"/>
  <c r="DP76" i="3"/>
  <c r="CZ76" i="3"/>
  <c r="DD76" i="3"/>
  <c r="DH76" i="3"/>
  <c r="DL76" i="3"/>
  <c r="DN77" i="3"/>
  <c r="DB77" i="3"/>
  <c r="DJ77" i="3"/>
  <c r="CX77" i="3"/>
  <c r="DF77" i="3"/>
  <c r="DK77" i="3"/>
  <c r="DO77" i="3"/>
  <c r="DC77" i="3"/>
  <c r="CY77" i="3"/>
  <c r="DG77" i="3"/>
  <c r="DP77" i="3"/>
  <c r="CZ77" i="3"/>
  <c r="DD77" i="3"/>
  <c r="DH77" i="3"/>
  <c r="DL77" i="3"/>
  <c r="DN90" i="3"/>
  <c r="DB90" i="3"/>
  <c r="DJ90" i="3"/>
  <c r="CX90" i="3"/>
  <c r="DF90" i="3"/>
  <c r="DK90" i="3"/>
  <c r="DO90" i="3"/>
  <c r="DC90" i="3"/>
  <c r="CY90" i="3"/>
  <c r="DG90" i="3"/>
  <c r="DP90" i="3"/>
  <c r="CZ90" i="3"/>
  <c r="DD90" i="3"/>
  <c r="DH90" i="3"/>
  <c r="DL90" i="3"/>
  <c r="DN91" i="3"/>
  <c r="DB91" i="3"/>
  <c r="DJ91" i="3"/>
  <c r="CX91" i="3"/>
  <c r="DF91" i="3"/>
  <c r="DK91" i="3"/>
  <c r="DO91" i="3"/>
  <c r="DC91" i="3"/>
  <c r="CY91" i="3"/>
  <c r="DG91" i="3"/>
  <c r="DP91" i="3"/>
  <c r="CZ91" i="3"/>
  <c r="DD91" i="3"/>
  <c r="DH91" i="3"/>
  <c r="DL91" i="3"/>
  <c r="DN92" i="3"/>
  <c r="DB92" i="3"/>
  <c r="DJ92" i="3"/>
  <c r="CX92" i="3"/>
  <c r="DF92" i="3"/>
  <c r="DK92" i="3"/>
  <c r="DO92" i="3"/>
  <c r="DC92" i="3"/>
  <c r="CY92" i="3"/>
  <c r="DG92" i="3"/>
  <c r="DP92" i="3"/>
  <c r="CZ92" i="3"/>
  <c r="DD92" i="3"/>
  <c r="DH92" i="3"/>
  <c r="DL92" i="3"/>
  <c r="DN93" i="3"/>
  <c r="DB93" i="3"/>
  <c r="DJ93" i="3"/>
  <c r="CX93" i="3"/>
  <c r="DF93" i="3"/>
  <c r="DK93" i="3"/>
  <c r="DO93" i="3"/>
  <c r="DC93" i="3"/>
  <c r="CY93" i="3"/>
  <c r="DG93" i="3"/>
  <c r="DP93" i="3"/>
  <c r="CZ93" i="3"/>
  <c r="DD93" i="3"/>
  <c r="DH93" i="3"/>
  <c r="DL93" i="3"/>
  <c r="DN94" i="3"/>
  <c r="DB94" i="3"/>
  <c r="DJ94" i="3"/>
  <c r="CX94" i="3"/>
  <c r="DF94" i="3"/>
  <c r="DK94" i="3"/>
  <c r="DO94" i="3"/>
  <c r="DC94" i="3"/>
  <c r="CY94" i="3"/>
  <c r="DG94" i="3"/>
  <c r="DP94" i="3"/>
  <c r="CZ94" i="3"/>
  <c r="DD94" i="3"/>
  <c r="DH94" i="3"/>
  <c r="DL94" i="3"/>
  <c r="DN95" i="3"/>
  <c r="DB95" i="3"/>
  <c r="DJ95" i="3"/>
  <c r="CX95" i="3"/>
  <c r="DF95" i="3"/>
  <c r="DK95" i="3"/>
  <c r="DO95" i="3"/>
  <c r="DC95" i="3"/>
  <c r="CY95" i="3"/>
  <c r="DG95" i="3"/>
  <c r="DP95" i="3"/>
  <c r="CZ95" i="3"/>
  <c r="DD95" i="3"/>
  <c r="DH95" i="3"/>
  <c r="DL95" i="3"/>
  <c r="DN96" i="3"/>
  <c r="DB96" i="3"/>
  <c r="DJ96" i="3"/>
  <c r="CX96" i="3"/>
  <c r="DF96" i="3"/>
  <c r="DK96" i="3"/>
  <c r="DO96" i="3"/>
  <c r="DC96" i="3"/>
  <c r="CY96" i="3"/>
  <c r="DG96" i="3"/>
  <c r="DP96" i="3"/>
  <c r="CZ96" i="3"/>
  <c r="DD96" i="3"/>
  <c r="DH96" i="3"/>
  <c r="DL96" i="3"/>
  <c r="BZ97" i="3"/>
  <c r="DN97" i="3"/>
  <c r="DB97" i="3"/>
  <c r="DJ97" i="3"/>
  <c r="CX97" i="3"/>
  <c r="DF97" i="3"/>
  <c r="DK97" i="3"/>
  <c r="DO97" i="3"/>
  <c r="DC97" i="3"/>
  <c r="CY97" i="3"/>
  <c r="DG97" i="3"/>
  <c r="DP97" i="3"/>
  <c r="CZ97" i="3"/>
  <c r="DD97" i="3"/>
  <c r="DH97" i="3"/>
  <c r="DL97" i="3"/>
  <c r="DN98" i="3"/>
  <c r="DB98" i="3"/>
  <c r="DJ98" i="3"/>
  <c r="CX98" i="3"/>
  <c r="DF98" i="3"/>
  <c r="DK98" i="3"/>
  <c r="DO98" i="3"/>
  <c r="DC98" i="3"/>
  <c r="CY98" i="3"/>
  <c r="DG98" i="3"/>
  <c r="DP98" i="3"/>
  <c r="CZ98" i="3"/>
  <c r="DD98" i="3"/>
  <c r="DH98" i="3"/>
  <c r="DL98" i="3"/>
  <c r="DN99" i="3"/>
  <c r="DB99" i="3"/>
  <c r="DJ99" i="3"/>
  <c r="CX99" i="3"/>
  <c r="DF99" i="3"/>
  <c r="DK99" i="3"/>
  <c r="DO99" i="3"/>
  <c r="DC99" i="3"/>
  <c r="CY99" i="3"/>
  <c r="DG99" i="3"/>
  <c r="DP99" i="3"/>
  <c r="CZ99" i="3"/>
  <c r="DD99" i="3"/>
  <c r="DH99" i="3"/>
  <c r="DL99" i="3"/>
  <c r="DN100" i="3"/>
  <c r="DB100" i="3"/>
  <c r="DJ100" i="3"/>
  <c r="CX100" i="3"/>
  <c r="DF100" i="3"/>
  <c r="DK100" i="3"/>
  <c r="DO100" i="3"/>
  <c r="DC100" i="3"/>
  <c r="CY100" i="3"/>
  <c r="DG100" i="3"/>
  <c r="DP100" i="3"/>
  <c r="CZ100" i="3"/>
  <c r="DD100" i="3"/>
  <c r="DH100" i="3"/>
  <c r="DL100" i="3"/>
  <c r="BZ101" i="3"/>
  <c r="DN101" i="3"/>
  <c r="DB101" i="3"/>
  <c r="DJ101" i="3"/>
  <c r="CX101" i="3"/>
  <c r="DF101" i="3"/>
  <c r="DK101" i="3"/>
  <c r="DO101" i="3"/>
  <c r="DC101" i="3"/>
  <c r="CY101" i="3"/>
  <c r="DG101" i="3"/>
  <c r="DP101" i="3"/>
  <c r="CZ101" i="3"/>
  <c r="DD101" i="3"/>
  <c r="DH101" i="3"/>
  <c r="DL101" i="3"/>
  <c r="DN102" i="3"/>
  <c r="DB102" i="3"/>
  <c r="DJ102" i="3"/>
  <c r="CX102" i="3"/>
  <c r="DF102" i="3"/>
  <c r="DK102" i="3"/>
  <c r="DO102" i="3"/>
  <c r="DC102" i="3"/>
  <c r="CY102" i="3"/>
  <c r="DG102" i="3"/>
  <c r="DP102" i="3"/>
  <c r="CZ102" i="3"/>
  <c r="DD102" i="3"/>
  <c r="DH102" i="3"/>
  <c r="DL102" i="3"/>
  <c r="DN103" i="3"/>
  <c r="DB103" i="3"/>
  <c r="DJ103" i="3"/>
  <c r="CX103" i="3"/>
  <c r="DF103" i="3"/>
  <c r="DK103" i="3"/>
  <c r="DO103" i="3"/>
  <c r="DC103" i="3"/>
  <c r="CY103" i="3"/>
  <c r="DG103" i="3"/>
  <c r="DP103" i="3"/>
  <c r="CZ103" i="3"/>
  <c r="DD103" i="3"/>
  <c r="DH103" i="3"/>
  <c r="DL103" i="3"/>
  <c r="DN104" i="3"/>
  <c r="DB104" i="3"/>
  <c r="DJ104" i="3"/>
  <c r="CX104" i="3"/>
  <c r="DF104" i="3"/>
  <c r="DK104" i="3"/>
  <c r="DO104" i="3"/>
  <c r="DC104" i="3"/>
  <c r="CY104" i="3"/>
  <c r="DG104" i="3"/>
  <c r="DP104" i="3"/>
  <c r="CZ104" i="3"/>
  <c r="DD104" i="3"/>
  <c r="DH104" i="3"/>
  <c r="DL104" i="3"/>
  <c r="DN105" i="3"/>
  <c r="DB105" i="3"/>
  <c r="DJ105" i="3"/>
  <c r="CX105" i="3"/>
  <c r="DF105" i="3"/>
  <c r="DK105" i="3"/>
  <c r="DO105" i="3"/>
  <c r="DC105" i="3"/>
  <c r="CY105" i="3"/>
  <c r="DG105" i="3"/>
  <c r="DP105" i="3"/>
  <c r="CZ105" i="3"/>
  <c r="DD105" i="3"/>
  <c r="DH105" i="3"/>
  <c r="DL105" i="3"/>
  <c r="DN106" i="3"/>
  <c r="DB106" i="3"/>
  <c r="DJ106" i="3"/>
  <c r="CX106" i="3"/>
  <c r="DF106" i="3"/>
  <c r="DK106" i="3"/>
  <c r="DO106" i="3"/>
  <c r="DC106" i="3"/>
  <c r="CY106" i="3"/>
  <c r="DG106" i="3"/>
  <c r="DP106" i="3"/>
  <c r="CZ106" i="3"/>
  <c r="DD106" i="3"/>
  <c r="DH106" i="3"/>
  <c r="DL106" i="3"/>
  <c r="DN107" i="3"/>
  <c r="DB107" i="3"/>
  <c r="DJ107" i="3"/>
  <c r="CX107" i="3"/>
  <c r="DF107" i="3"/>
  <c r="DK107" i="3"/>
  <c r="DO107" i="3"/>
  <c r="DC107" i="3"/>
  <c r="CY107" i="3"/>
  <c r="DG107" i="3"/>
  <c r="DP107" i="3"/>
  <c r="CZ107" i="3"/>
  <c r="DD107" i="3"/>
  <c r="DH107" i="3"/>
  <c r="DL107" i="3"/>
  <c r="DN108" i="3"/>
  <c r="DB108" i="3"/>
  <c r="DJ108" i="3"/>
  <c r="CX108" i="3"/>
  <c r="DF108" i="3"/>
  <c r="DK108" i="3"/>
  <c r="DO108" i="3"/>
  <c r="DC108" i="3"/>
  <c r="CY108" i="3"/>
  <c r="DG108" i="3"/>
  <c r="DP108" i="3"/>
  <c r="CZ108" i="3"/>
  <c r="DD108" i="3"/>
  <c r="DH108" i="3"/>
  <c r="DL108" i="3"/>
  <c r="CL109" i="3"/>
  <c r="DN109" i="3"/>
  <c r="DB109" i="3"/>
  <c r="DJ109" i="3"/>
  <c r="CX109" i="3"/>
  <c r="DF109" i="3"/>
  <c r="DK109" i="3"/>
  <c r="DO109" i="3"/>
  <c r="DC109" i="3"/>
  <c r="CY109" i="3"/>
  <c r="DG109" i="3"/>
  <c r="DP109" i="3"/>
  <c r="CZ109" i="3"/>
  <c r="DD109" i="3"/>
  <c r="DH109" i="3"/>
  <c r="DL109" i="3"/>
  <c r="DN110" i="3"/>
  <c r="DB110" i="3"/>
  <c r="DJ110" i="3"/>
  <c r="CX110" i="3"/>
  <c r="DF110" i="3"/>
  <c r="DK110" i="3"/>
  <c r="DO110" i="3"/>
  <c r="DC110" i="3"/>
  <c r="CY110" i="3"/>
  <c r="DG110" i="3"/>
  <c r="DP110" i="3"/>
  <c r="CZ110" i="3"/>
  <c r="DD110" i="3"/>
  <c r="DH110" i="3"/>
  <c r="DL110" i="3"/>
  <c r="DN111" i="3"/>
  <c r="DB111" i="3"/>
  <c r="DJ111" i="3"/>
  <c r="CX111" i="3"/>
  <c r="DF111" i="3"/>
  <c r="DK111" i="3"/>
  <c r="DO111" i="3"/>
  <c r="DC111" i="3"/>
  <c r="CY111" i="3"/>
  <c r="DG111" i="3"/>
  <c r="DP111" i="3"/>
  <c r="CZ111" i="3"/>
  <c r="DD111" i="3"/>
  <c r="DH111" i="3"/>
  <c r="DL111" i="3"/>
  <c r="DN112" i="3"/>
  <c r="DB112" i="3"/>
  <c r="DJ112" i="3"/>
  <c r="CX112" i="3"/>
  <c r="DF112" i="3"/>
  <c r="DK112" i="3"/>
  <c r="DO112" i="3"/>
  <c r="DC112" i="3"/>
  <c r="CY112" i="3"/>
  <c r="DG112" i="3"/>
  <c r="DP112" i="3"/>
  <c r="CZ112" i="3"/>
  <c r="DD112" i="3"/>
  <c r="DH112" i="3"/>
  <c r="DL112" i="3"/>
  <c r="CH113" i="3"/>
  <c r="DN113" i="3"/>
  <c r="DB113" i="3"/>
  <c r="DJ113" i="3"/>
  <c r="CX113" i="3"/>
  <c r="DF113" i="3"/>
  <c r="DK113" i="3"/>
  <c r="DO113" i="3"/>
  <c r="DC113" i="3"/>
  <c r="CY113" i="3"/>
  <c r="DG113" i="3"/>
  <c r="DP113" i="3"/>
  <c r="CZ113" i="3"/>
  <c r="DD113" i="3"/>
  <c r="DH113" i="3"/>
  <c r="DL113" i="3"/>
  <c r="DN114" i="3"/>
  <c r="DB114" i="3"/>
  <c r="DJ114" i="3"/>
  <c r="CX114" i="3"/>
  <c r="DF114" i="3"/>
  <c r="DK114" i="3"/>
  <c r="DO114" i="3"/>
  <c r="DC114" i="3"/>
  <c r="CY114" i="3"/>
  <c r="DG114" i="3"/>
  <c r="DP114" i="3"/>
  <c r="CZ114" i="3"/>
  <c r="DD114" i="3"/>
  <c r="DH114" i="3"/>
  <c r="DL114" i="3"/>
  <c r="DN115" i="3"/>
  <c r="DB115" i="3"/>
  <c r="DJ115" i="3"/>
  <c r="CX115" i="3"/>
  <c r="DF115" i="3"/>
  <c r="DK115" i="3"/>
  <c r="DO115" i="3"/>
  <c r="DC115" i="3"/>
  <c r="CY115" i="3"/>
  <c r="DG115" i="3"/>
  <c r="DP115" i="3"/>
  <c r="CZ115" i="3"/>
  <c r="DD115" i="3"/>
  <c r="DH115" i="3"/>
  <c r="DL115" i="3"/>
  <c r="DN116" i="3"/>
  <c r="DB116" i="3"/>
  <c r="DJ116" i="3"/>
  <c r="CX116" i="3"/>
  <c r="DF116" i="3"/>
  <c r="DK116" i="3"/>
  <c r="DO116" i="3"/>
  <c r="DC116" i="3"/>
  <c r="CY116" i="3"/>
  <c r="DG116" i="3"/>
  <c r="DP116" i="3"/>
  <c r="CZ116" i="3"/>
  <c r="DD116" i="3"/>
  <c r="DH116" i="3"/>
  <c r="DL116" i="3"/>
  <c r="DN117" i="3"/>
  <c r="DB117" i="3"/>
  <c r="DJ117" i="3"/>
  <c r="CX117" i="3"/>
  <c r="DF117" i="3"/>
  <c r="DK117" i="3"/>
  <c r="DO117" i="3"/>
  <c r="DC117" i="3"/>
  <c r="CY117" i="3"/>
  <c r="DG117" i="3"/>
  <c r="DP117" i="3"/>
  <c r="CZ117" i="3"/>
  <c r="DD117" i="3"/>
  <c r="DH117" i="3"/>
  <c r="DL117" i="3"/>
  <c r="DN118" i="3"/>
  <c r="DB118" i="3"/>
  <c r="DJ118" i="3"/>
  <c r="CX118" i="3"/>
  <c r="DF118" i="3"/>
  <c r="DK118" i="3"/>
  <c r="DO118" i="3"/>
  <c r="DC118" i="3"/>
  <c r="CY118" i="3"/>
  <c r="DG118" i="3"/>
  <c r="DP118" i="3"/>
  <c r="CZ118" i="3"/>
  <c r="DD118" i="3"/>
  <c r="DH118" i="3"/>
  <c r="DL118" i="3"/>
  <c r="DN119" i="3"/>
  <c r="DB119" i="3"/>
  <c r="DJ119" i="3"/>
  <c r="CX119" i="3"/>
  <c r="DF119" i="3"/>
  <c r="DK119" i="3"/>
  <c r="DO119" i="3"/>
  <c r="DC119" i="3"/>
  <c r="CY119" i="3"/>
  <c r="DG119" i="3"/>
  <c r="DP119" i="3"/>
  <c r="CZ119" i="3"/>
  <c r="DD119" i="3"/>
  <c r="DH119" i="3"/>
  <c r="DL119" i="3"/>
  <c r="DN132" i="3"/>
  <c r="DB132" i="3"/>
  <c r="DJ132" i="3"/>
  <c r="CX132" i="3"/>
  <c r="DF132" i="3"/>
  <c r="DK132" i="3"/>
  <c r="DO132" i="3"/>
  <c r="DC132" i="3"/>
  <c r="CY132" i="3"/>
  <c r="DG132" i="3"/>
  <c r="DP132" i="3"/>
  <c r="CZ132" i="3"/>
  <c r="DD132" i="3"/>
  <c r="DH132" i="3"/>
  <c r="DL132" i="3"/>
  <c r="DN133" i="3"/>
  <c r="DB133" i="3"/>
  <c r="DJ133" i="3"/>
  <c r="CX133" i="3"/>
  <c r="DF133" i="3"/>
  <c r="DK133" i="3"/>
  <c r="DO133" i="3"/>
  <c r="DC133" i="3"/>
  <c r="CY133" i="3"/>
  <c r="DG133" i="3"/>
  <c r="DP133" i="3"/>
  <c r="CZ133" i="3"/>
  <c r="DD133" i="3"/>
  <c r="DH133" i="3"/>
  <c r="DL133" i="3"/>
  <c r="DN134" i="3"/>
  <c r="DB134" i="3"/>
  <c r="DJ134" i="3"/>
  <c r="CX134" i="3"/>
  <c r="DF134" i="3"/>
  <c r="DK134" i="3"/>
  <c r="DO134" i="3"/>
  <c r="DC134" i="3"/>
  <c r="CY134" i="3"/>
  <c r="DG134" i="3"/>
  <c r="DP134" i="3"/>
  <c r="CZ134" i="3"/>
  <c r="DD134" i="3"/>
  <c r="DH134" i="3"/>
  <c r="DL134" i="3"/>
  <c r="CL135" i="3"/>
  <c r="DN135" i="3"/>
  <c r="DB135" i="3"/>
  <c r="DJ135" i="3"/>
  <c r="CX135" i="3"/>
  <c r="DF135" i="3"/>
  <c r="DK135" i="3"/>
  <c r="DO135" i="3"/>
  <c r="DC135" i="3"/>
  <c r="CY135" i="3"/>
  <c r="DG135" i="3"/>
  <c r="DP135" i="3"/>
  <c r="CZ135" i="3"/>
  <c r="DD135" i="3"/>
  <c r="DH135" i="3"/>
  <c r="DL135" i="3"/>
  <c r="DN136" i="3"/>
  <c r="DB136" i="3"/>
  <c r="DJ136" i="3"/>
  <c r="CX136" i="3"/>
  <c r="DF136" i="3"/>
  <c r="DK136" i="3"/>
  <c r="DO136" i="3"/>
  <c r="DC136" i="3"/>
  <c r="CY136" i="3"/>
  <c r="DG136" i="3"/>
  <c r="DP136" i="3"/>
  <c r="CZ136" i="3"/>
  <c r="DD136" i="3"/>
  <c r="DH136" i="3"/>
  <c r="DL136" i="3"/>
  <c r="DN137" i="3"/>
  <c r="DB137" i="3"/>
  <c r="DJ137" i="3"/>
  <c r="CX137" i="3"/>
  <c r="DF137" i="3"/>
  <c r="DK137" i="3"/>
  <c r="DO137" i="3"/>
  <c r="DC137" i="3"/>
  <c r="CY137" i="3"/>
  <c r="DG137" i="3"/>
  <c r="DP137" i="3"/>
  <c r="CZ137" i="3"/>
  <c r="DD137" i="3"/>
  <c r="DH137" i="3"/>
  <c r="DL137" i="3"/>
  <c r="DN138" i="3"/>
  <c r="DB138" i="3"/>
  <c r="DJ138" i="3"/>
  <c r="CX138" i="3"/>
  <c r="DF138" i="3"/>
  <c r="DK138" i="3"/>
  <c r="DO138" i="3"/>
  <c r="DC138" i="3"/>
  <c r="CY138" i="3"/>
  <c r="DG138" i="3"/>
  <c r="DP138" i="3"/>
  <c r="CZ138" i="3"/>
  <c r="DD138" i="3"/>
  <c r="DH138" i="3"/>
  <c r="DL138" i="3"/>
  <c r="DN139" i="3"/>
  <c r="DB139" i="3"/>
  <c r="DJ139" i="3"/>
  <c r="CX139" i="3"/>
  <c r="DF139" i="3"/>
  <c r="DK139" i="3"/>
  <c r="DO139" i="3"/>
  <c r="DC139" i="3"/>
  <c r="CY139" i="3"/>
  <c r="DG139" i="3"/>
  <c r="DP139" i="3"/>
  <c r="CZ139" i="3"/>
  <c r="DD139" i="3"/>
  <c r="DH139" i="3"/>
  <c r="DL139" i="3"/>
  <c r="DN140" i="3"/>
  <c r="DB140" i="3"/>
  <c r="DJ140" i="3"/>
  <c r="CX140" i="3"/>
  <c r="DF140" i="3"/>
  <c r="DK140" i="3"/>
  <c r="DO140" i="3"/>
  <c r="DC140" i="3"/>
  <c r="CY140" i="3"/>
  <c r="DG140" i="3"/>
  <c r="DP140" i="3"/>
  <c r="CZ140" i="3"/>
  <c r="DD140" i="3"/>
  <c r="DH140" i="3"/>
  <c r="DL140" i="3"/>
  <c r="DN141" i="3"/>
  <c r="DB141" i="3"/>
  <c r="DJ141" i="3"/>
  <c r="CX141" i="3"/>
  <c r="DF141" i="3"/>
  <c r="DK141" i="3"/>
  <c r="DO141" i="3"/>
  <c r="DC141" i="3"/>
  <c r="CY141" i="3"/>
  <c r="DG141" i="3"/>
  <c r="DP141" i="3"/>
  <c r="CZ141" i="3"/>
  <c r="DD141" i="3"/>
  <c r="DH141" i="3"/>
  <c r="DL141" i="3"/>
  <c r="DN142" i="3"/>
  <c r="DB142" i="3"/>
  <c r="DJ142" i="3"/>
  <c r="CX142" i="3"/>
  <c r="DF142" i="3"/>
  <c r="DK142" i="3"/>
  <c r="DO142" i="3"/>
  <c r="DC142" i="3"/>
  <c r="CY142" i="3"/>
  <c r="DG142" i="3"/>
  <c r="DP142" i="3"/>
  <c r="CZ142" i="3"/>
  <c r="DD142" i="3"/>
  <c r="DH142" i="3"/>
  <c r="DL142" i="3"/>
  <c r="CL143" i="3"/>
  <c r="DN143" i="3"/>
  <c r="DB143" i="3"/>
  <c r="DJ143" i="3"/>
  <c r="CX143" i="3"/>
  <c r="DF143" i="3"/>
  <c r="DK143" i="3"/>
  <c r="DO143" i="3"/>
  <c r="DC143" i="3"/>
  <c r="CY143" i="3"/>
  <c r="DG143" i="3"/>
  <c r="DP143" i="3"/>
  <c r="CZ143" i="3"/>
  <c r="DD143" i="3"/>
  <c r="DH143" i="3"/>
  <c r="DL143" i="3"/>
  <c r="DN144" i="3"/>
  <c r="DB144" i="3"/>
  <c r="DJ144" i="3"/>
  <c r="CX144" i="3"/>
  <c r="DF144" i="3"/>
  <c r="DK144" i="3"/>
  <c r="DO144" i="3"/>
  <c r="DC144" i="3"/>
  <c r="CY144" i="3"/>
  <c r="DG144" i="3"/>
  <c r="DP144" i="3"/>
  <c r="CZ144" i="3"/>
  <c r="DD144" i="3"/>
  <c r="DH144" i="3"/>
  <c r="DL144" i="3"/>
  <c r="DN145" i="3"/>
  <c r="DB145" i="3"/>
  <c r="DJ145" i="3"/>
  <c r="CX145" i="3"/>
  <c r="DF145" i="3"/>
  <c r="DK145" i="3"/>
  <c r="DO145" i="3"/>
  <c r="DC145" i="3"/>
  <c r="CY145" i="3"/>
  <c r="DG145" i="3"/>
  <c r="DP145" i="3"/>
  <c r="CZ145" i="3"/>
  <c r="DD145" i="3"/>
  <c r="DH145" i="3"/>
  <c r="DL145" i="3"/>
  <c r="DN146" i="3"/>
  <c r="DB146" i="3"/>
  <c r="DJ146" i="3"/>
  <c r="CX146" i="3"/>
  <c r="DF146" i="3"/>
  <c r="DK146" i="3"/>
  <c r="DO146" i="3"/>
  <c r="DC146" i="3"/>
  <c r="CY146" i="3"/>
  <c r="DG146" i="3"/>
  <c r="DP146" i="3"/>
  <c r="CZ146" i="3"/>
  <c r="DD146" i="3"/>
  <c r="DH146" i="3"/>
  <c r="DL146" i="3"/>
  <c r="DN147" i="3"/>
  <c r="DB147" i="3"/>
  <c r="DJ147" i="3"/>
  <c r="CX147" i="3"/>
  <c r="DF147" i="3"/>
  <c r="DK147" i="3"/>
  <c r="DO147" i="3"/>
  <c r="DC147" i="3"/>
  <c r="CY147" i="3"/>
  <c r="DG147" i="3"/>
  <c r="DP147" i="3"/>
  <c r="CZ147" i="3"/>
  <c r="DD147" i="3"/>
  <c r="DH147" i="3"/>
  <c r="DL147" i="3"/>
  <c r="DN148" i="3"/>
  <c r="DB148" i="3"/>
  <c r="DJ148" i="3"/>
  <c r="CX148" i="3"/>
  <c r="DF148" i="3"/>
  <c r="DK148" i="3"/>
  <c r="DO148" i="3"/>
  <c r="DC148" i="3"/>
  <c r="CY148" i="3"/>
  <c r="DG148" i="3"/>
  <c r="DP148" i="3"/>
  <c r="CZ148" i="3"/>
  <c r="DD148" i="3"/>
  <c r="DH148" i="3"/>
  <c r="DL148" i="3"/>
  <c r="DN149" i="3"/>
  <c r="DB149" i="3"/>
  <c r="DJ149" i="3"/>
  <c r="CX149" i="3"/>
  <c r="DF149" i="3"/>
  <c r="DK149" i="3"/>
  <c r="DO149" i="3"/>
  <c r="DC149" i="3"/>
  <c r="CY149" i="3"/>
  <c r="DG149" i="3"/>
  <c r="DP149" i="3"/>
  <c r="CZ149" i="3"/>
  <c r="DD149" i="3"/>
  <c r="DH149" i="3"/>
  <c r="DL149" i="3"/>
  <c r="DN150" i="3"/>
  <c r="DB150" i="3"/>
  <c r="DJ150" i="3"/>
  <c r="CX150" i="3"/>
  <c r="DF150" i="3"/>
  <c r="DK150" i="3"/>
  <c r="DO150" i="3"/>
  <c r="DC150" i="3"/>
  <c r="CY150" i="3"/>
  <c r="DG150" i="3"/>
  <c r="DP150" i="3"/>
  <c r="CZ150" i="3"/>
  <c r="DD150" i="3"/>
  <c r="DH150" i="3"/>
  <c r="DL150" i="3"/>
  <c r="DN151" i="3"/>
  <c r="DB151" i="3"/>
  <c r="DJ151" i="3"/>
  <c r="CX151" i="3"/>
  <c r="DF151" i="3"/>
  <c r="DK151" i="3"/>
  <c r="DO151" i="3"/>
  <c r="DC151" i="3"/>
  <c r="CY151" i="3"/>
  <c r="DG151" i="3"/>
  <c r="DP151" i="3"/>
  <c r="CZ151" i="3"/>
  <c r="DD151" i="3"/>
  <c r="DH151" i="3"/>
  <c r="DL151" i="3"/>
  <c r="DN152" i="3"/>
  <c r="DB152" i="3"/>
  <c r="DJ152" i="3"/>
  <c r="CX152" i="3"/>
  <c r="DF152" i="3"/>
  <c r="DK152" i="3"/>
  <c r="DO152" i="3"/>
  <c r="DC152" i="3"/>
  <c r="CY152" i="3"/>
  <c r="DG152" i="3"/>
  <c r="DP152" i="3"/>
  <c r="CZ152" i="3"/>
  <c r="DD152" i="3"/>
  <c r="DH152" i="3"/>
  <c r="DL152" i="3"/>
  <c r="DN153" i="3"/>
  <c r="DB153" i="3"/>
  <c r="DJ153" i="3"/>
  <c r="CX153" i="3"/>
  <c r="DF153" i="3"/>
  <c r="DK153" i="3"/>
  <c r="DO153" i="3"/>
  <c r="DC153" i="3"/>
  <c r="CY153" i="3"/>
  <c r="DG153" i="3"/>
  <c r="DP153" i="3"/>
  <c r="CZ153" i="3"/>
  <c r="DD153" i="3"/>
  <c r="DH153" i="3"/>
  <c r="DL153" i="3"/>
  <c r="DN154" i="3"/>
  <c r="DB154" i="3"/>
  <c r="DJ154" i="3"/>
  <c r="CX154" i="3"/>
  <c r="DF154" i="3"/>
  <c r="DK154" i="3"/>
  <c r="DO154" i="3"/>
  <c r="DC154" i="3"/>
  <c r="CY154" i="3"/>
  <c r="DG154" i="3"/>
  <c r="DP154" i="3"/>
  <c r="CZ154" i="3"/>
  <c r="DD154" i="3"/>
  <c r="DH154" i="3"/>
  <c r="DL154" i="3"/>
  <c r="DN155" i="3"/>
  <c r="DB155" i="3"/>
  <c r="DJ155" i="3"/>
  <c r="CX155" i="3"/>
  <c r="DF155" i="3"/>
  <c r="DK155" i="3"/>
  <c r="DO155" i="3"/>
  <c r="DC155" i="3"/>
  <c r="CY155" i="3"/>
  <c r="DG155" i="3"/>
  <c r="DP155" i="3"/>
  <c r="CZ155" i="3"/>
  <c r="DD155" i="3"/>
  <c r="DH155" i="3"/>
  <c r="DL155" i="3"/>
  <c r="DN156" i="3"/>
  <c r="DB156" i="3"/>
  <c r="DJ156" i="3"/>
  <c r="CX156" i="3"/>
  <c r="DF156" i="3"/>
  <c r="DK156" i="3"/>
  <c r="DO156" i="3"/>
  <c r="DC156" i="3"/>
  <c r="CY156" i="3"/>
  <c r="DG156" i="3"/>
  <c r="DP156" i="3"/>
  <c r="CZ156" i="3"/>
  <c r="DD156" i="3"/>
  <c r="DH156" i="3"/>
  <c r="DL156" i="3"/>
  <c r="DN157" i="3"/>
  <c r="DB157" i="3"/>
  <c r="DJ157" i="3"/>
  <c r="CX157" i="3"/>
  <c r="DF157" i="3"/>
  <c r="DK157" i="3"/>
  <c r="DO157" i="3"/>
  <c r="DC157" i="3"/>
  <c r="CY157" i="3"/>
  <c r="DG157" i="3"/>
  <c r="DP157" i="3"/>
  <c r="CZ157" i="3"/>
  <c r="DD157" i="3"/>
  <c r="DH157" i="3"/>
  <c r="DL157" i="3"/>
  <c r="DN158" i="3"/>
  <c r="DB158" i="3"/>
  <c r="DJ158" i="3"/>
  <c r="CX158" i="3"/>
  <c r="DF158" i="3"/>
  <c r="DK158" i="3"/>
  <c r="DO158" i="3"/>
  <c r="DC158" i="3"/>
  <c r="CY158" i="3"/>
  <c r="DG158" i="3"/>
  <c r="DP158" i="3"/>
  <c r="CZ158" i="3"/>
  <c r="DD158" i="3"/>
  <c r="DH158" i="3"/>
  <c r="DL158" i="3"/>
  <c r="DN159" i="3"/>
  <c r="DB159" i="3"/>
  <c r="DJ159" i="3"/>
  <c r="CX159" i="3"/>
  <c r="DF159" i="3"/>
  <c r="DK159" i="3"/>
  <c r="DO159" i="3"/>
  <c r="DC159" i="3"/>
  <c r="CY159" i="3"/>
  <c r="DG159" i="3"/>
  <c r="DP159" i="3"/>
  <c r="CZ159" i="3"/>
  <c r="DD159" i="3"/>
  <c r="DH159" i="3"/>
  <c r="DL159" i="3"/>
  <c r="DN160" i="3"/>
  <c r="DB160" i="3"/>
  <c r="DJ160" i="3"/>
  <c r="CX160" i="3"/>
  <c r="DF160" i="3"/>
  <c r="DK160" i="3"/>
  <c r="DO160" i="3"/>
  <c r="DC160" i="3"/>
  <c r="CY160" i="3"/>
  <c r="DG160" i="3"/>
  <c r="DP160" i="3"/>
  <c r="CZ160" i="3"/>
  <c r="DD160" i="3"/>
  <c r="DH160" i="3"/>
  <c r="DL160" i="3"/>
  <c r="DN161" i="3"/>
  <c r="DB161" i="3"/>
  <c r="DJ161" i="3"/>
  <c r="CX161" i="3"/>
  <c r="DF161" i="3"/>
  <c r="DK161" i="3"/>
  <c r="DO161" i="3"/>
  <c r="DC161" i="3"/>
  <c r="CY161" i="3"/>
  <c r="DG161" i="3"/>
  <c r="DP161" i="3"/>
  <c r="CZ161" i="3"/>
  <c r="DD161" i="3"/>
  <c r="DH161" i="3"/>
  <c r="DL161" i="3"/>
  <c r="DN174" i="3"/>
  <c r="DB174" i="3"/>
  <c r="DJ174" i="3"/>
  <c r="CX174" i="3"/>
  <c r="DF174" i="3"/>
  <c r="DK174" i="3"/>
  <c r="DO174" i="3"/>
  <c r="DC174" i="3"/>
  <c r="CY174" i="3"/>
  <c r="DG174" i="3"/>
  <c r="DP174" i="3"/>
  <c r="CZ174" i="3"/>
  <c r="DD174" i="3"/>
  <c r="DH174" i="3"/>
  <c r="DL174" i="3"/>
  <c r="DN175" i="3"/>
  <c r="DB175" i="3"/>
  <c r="DJ175" i="3"/>
  <c r="CX175" i="3"/>
  <c r="DF175" i="3"/>
  <c r="DK175" i="3"/>
  <c r="DO175" i="3"/>
  <c r="DC175" i="3"/>
  <c r="CY175" i="3"/>
  <c r="DG175" i="3"/>
  <c r="DP175" i="3"/>
  <c r="CZ175" i="3"/>
  <c r="DD175" i="3"/>
  <c r="DH175" i="3"/>
  <c r="DL175" i="3"/>
  <c r="DN176" i="3"/>
  <c r="DB176" i="3"/>
  <c r="DJ176" i="3"/>
  <c r="CX176" i="3"/>
  <c r="DF176" i="3"/>
  <c r="DK176" i="3"/>
  <c r="DO176" i="3"/>
  <c r="DC176" i="3"/>
  <c r="CY176" i="3"/>
  <c r="DG176" i="3"/>
  <c r="DP176" i="3"/>
  <c r="CZ176" i="3"/>
  <c r="DD176" i="3"/>
  <c r="DH176" i="3"/>
  <c r="DL176" i="3"/>
  <c r="DN177" i="3"/>
  <c r="DB177" i="3"/>
  <c r="DJ177" i="3"/>
  <c r="CX177" i="3"/>
  <c r="DF177" i="3"/>
  <c r="DK177" i="3"/>
  <c r="DO177" i="3"/>
  <c r="DC177" i="3"/>
  <c r="CY177" i="3"/>
  <c r="DG177" i="3"/>
  <c r="DP177" i="3"/>
  <c r="CZ177" i="3"/>
  <c r="DD177" i="3"/>
  <c r="DH177" i="3"/>
  <c r="DL177" i="3"/>
  <c r="DN178" i="3"/>
  <c r="DB178" i="3"/>
  <c r="DJ178" i="3"/>
  <c r="CX178" i="3"/>
  <c r="DF178" i="3"/>
  <c r="DK178" i="3"/>
  <c r="DO178" i="3"/>
  <c r="DC178" i="3"/>
  <c r="CY178" i="3"/>
  <c r="DG178" i="3"/>
  <c r="DP178" i="3"/>
  <c r="CZ178" i="3"/>
  <c r="DD178" i="3"/>
  <c r="DH178" i="3"/>
  <c r="DL178" i="3"/>
  <c r="DN179" i="3"/>
  <c r="DB179" i="3"/>
  <c r="DJ179" i="3"/>
  <c r="CX179" i="3"/>
  <c r="DF179" i="3"/>
  <c r="DK179" i="3"/>
  <c r="DO179" i="3"/>
  <c r="DC179" i="3"/>
  <c r="CY179" i="3"/>
  <c r="DG179" i="3"/>
  <c r="DP179" i="3"/>
  <c r="CZ179" i="3"/>
  <c r="DD179" i="3"/>
  <c r="DH179" i="3"/>
  <c r="DL179" i="3"/>
  <c r="DN180" i="3"/>
  <c r="DB180" i="3"/>
  <c r="DJ180" i="3"/>
  <c r="CX180" i="3"/>
  <c r="DF180" i="3"/>
  <c r="DK180" i="3"/>
  <c r="DO180" i="3"/>
  <c r="DC180" i="3"/>
  <c r="CY180" i="3"/>
  <c r="DG180" i="3"/>
  <c r="DP180" i="3"/>
  <c r="CZ180" i="3"/>
  <c r="DD180" i="3"/>
  <c r="DH180" i="3"/>
  <c r="DL180" i="3"/>
  <c r="DN181" i="3"/>
  <c r="DB181" i="3"/>
  <c r="DJ181" i="3"/>
  <c r="CX181" i="3"/>
  <c r="DF181" i="3"/>
  <c r="DK181" i="3"/>
  <c r="DO181" i="3"/>
  <c r="DC181" i="3"/>
  <c r="CY181" i="3"/>
  <c r="DG181" i="3"/>
  <c r="DP181" i="3"/>
  <c r="CZ181" i="3"/>
  <c r="DD181" i="3"/>
  <c r="DH181" i="3"/>
  <c r="DL181" i="3"/>
  <c r="CT182" i="3"/>
  <c r="DN182" i="3"/>
  <c r="DB182" i="3"/>
  <c r="DJ182" i="3"/>
  <c r="CX182" i="3"/>
  <c r="DF182" i="3"/>
  <c r="DK182" i="3"/>
  <c r="DO182" i="3"/>
  <c r="DC182" i="3"/>
  <c r="CY182" i="3"/>
  <c r="DG182" i="3"/>
  <c r="DP182" i="3"/>
  <c r="CZ182" i="3"/>
  <c r="DD182" i="3"/>
  <c r="DH182" i="3"/>
  <c r="DL182" i="3"/>
  <c r="DN183" i="3"/>
  <c r="DB183" i="3"/>
  <c r="DJ183" i="3"/>
  <c r="CX183" i="3"/>
  <c r="DF183" i="3"/>
  <c r="DK183" i="3"/>
  <c r="DO183" i="3"/>
  <c r="DC183" i="3"/>
  <c r="CY183" i="3"/>
  <c r="DG183" i="3"/>
  <c r="DP183" i="3"/>
  <c r="CZ183" i="3"/>
  <c r="DD183" i="3"/>
  <c r="DH183" i="3"/>
  <c r="DL183" i="3"/>
  <c r="DN184" i="3"/>
  <c r="DB184" i="3"/>
  <c r="DJ184" i="3"/>
  <c r="CX184" i="3"/>
  <c r="DF184" i="3"/>
  <c r="DK184" i="3"/>
  <c r="DO184" i="3"/>
  <c r="DC184" i="3"/>
  <c r="CY184" i="3"/>
  <c r="DG184" i="3"/>
  <c r="DP184" i="3"/>
  <c r="CZ184" i="3"/>
  <c r="DD184" i="3"/>
  <c r="DH184" i="3"/>
  <c r="DL184" i="3"/>
  <c r="DN185" i="3"/>
  <c r="DB185" i="3"/>
  <c r="DJ185" i="3"/>
  <c r="CX185" i="3"/>
  <c r="DF185" i="3"/>
  <c r="DK185" i="3"/>
  <c r="DO185" i="3"/>
  <c r="DC185" i="3"/>
  <c r="CY185" i="3"/>
  <c r="DG185" i="3"/>
  <c r="DP185" i="3"/>
  <c r="CZ185" i="3"/>
  <c r="DD185" i="3"/>
  <c r="DH185" i="3"/>
  <c r="DL185" i="3"/>
  <c r="AL186" i="3"/>
  <c r="DN186" i="3"/>
  <c r="DB186" i="3"/>
  <c r="DJ186" i="3"/>
  <c r="CX186" i="3"/>
  <c r="DF186" i="3"/>
  <c r="DK186" i="3"/>
  <c r="DO186" i="3"/>
  <c r="DC186" i="3"/>
  <c r="CY186" i="3"/>
  <c r="DG186" i="3"/>
  <c r="DP186" i="3"/>
  <c r="CZ186" i="3"/>
  <c r="DD186" i="3"/>
  <c r="DH186" i="3"/>
  <c r="DL186" i="3"/>
  <c r="DN187" i="3"/>
  <c r="DB187" i="3"/>
  <c r="DJ187" i="3"/>
  <c r="CX187" i="3"/>
  <c r="DF187" i="3"/>
  <c r="DK187" i="3"/>
  <c r="DO187" i="3"/>
  <c r="DC187" i="3"/>
  <c r="CY187" i="3"/>
  <c r="DG187" i="3"/>
  <c r="DP187" i="3"/>
  <c r="CZ187" i="3"/>
  <c r="DD187" i="3"/>
  <c r="DH187" i="3"/>
  <c r="DL187" i="3"/>
  <c r="DN188" i="3"/>
  <c r="DB188" i="3"/>
  <c r="DJ188" i="3"/>
  <c r="CX188" i="3"/>
  <c r="DF188" i="3"/>
  <c r="DK188" i="3"/>
  <c r="DO188" i="3"/>
  <c r="DC188" i="3"/>
  <c r="CY188" i="3"/>
  <c r="DG188" i="3"/>
  <c r="DP188" i="3"/>
  <c r="CZ188" i="3"/>
  <c r="DD188" i="3"/>
  <c r="DH188" i="3"/>
  <c r="DL188" i="3"/>
  <c r="DN189" i="3"/>
  <c r="DB189" i="3"/>
  <c r="DJ189" i="3"/>
  <c r="CX189" i="3"/>
  <c r="DF189" i="3"/>
  <c r="DK189" i="3"/>
  <c r="DO189" i="3"/>
  <c r="DC189" i="3"/>
  <c r="CY189" i="3"/>
  <c r="DG189" i="3"/>
  <c r="DP189" i="3"/>
  <c r="CZ189" i="3"/>
  <c r="DD189" i="3"/>
  <c r="DH189" i="3"/>
  <c r="DL189" i="3"/>
  <c r="DN190" i="3"/>
  <c r="DB190" i="3"/>
  <c r="DJ190" i="3"/>
  <c r="CX190" i="3"/>
  <c r="DF190" i="3"/>
  <c r="DK190" i="3"/>
  <c r="DO190" i="3"/>
  <c r="DC190" i="3"/>
  <c r="CY190" i="3"/>
  <c r="DG190" i="3"/>
  <c r="DP190" i="3"/>
  <c r="CZ190" i="3"/>
  <c r="DD190" i="3"/>
  <c r="DH190" i="3"/>
  <c r="DL190" i="3"/>
  <c r="BV191" i="3"/>
  <c r="DN191" i="3"/>
  <c r="DB191" i="3"/>
  <c r="DJ191" i="3"/>
  <c r="CX191" i="3"/>
  <c r="DF191" i="3"/>
  <c r="DK191" i="3"/>
  <c r="DO191" i="3"/>
  <c r="DC191" i="3"/>
  <c r="CY191" i="3"/>
  <c r="DG191" i="3"/>
  <c r="DP191" i="3"/>
  <c r="CZ191" i="3"/>
  <c r="DD191" i="3"/>
  <c r="DH191" i="3"/>
  <c r="DL191" i="3"/>
  <c r="DN192" i="3"/>
  <c r="DB192" i="3"/>
  <c r="DJ192" i="3"/>
  <c r="CX192" i="3"/>
  <c r="DF192" i="3"/>
  <c r="DK192" i="3"/>
  <c r="DO192" i="3"/>
  <c r="DC192" i="3"/>
  <c r="CY192" i="3"/>
  <c r="DG192" i="3"/>
  <c r="DP192" i="3"/>
  <c r="CZ192" i="3"/>
  <c r="DD192" i="3"/>
  <c r="DH192" i="3"/>
  <c r="DL192" i="3"/>
  <c r="DN193" i="3"/>
  <c r="DB193" i="3"/>
  <c r="DJ193" i="3"/>
  <c r="CX193" i="3"/>
  <c r="DF193" i="3"/>
  <c r="DK193" i="3"/>
  <c r="DO193" i="3"/>
  <c r="DC193" i="3"/>
  <c r="CY193" i="3"/>
  <c r="DG193" i="3"/>
  <c r="DP193" i="3"/>
  <c r="CZ193" i="3"/>
  <c r="DD193" i="3"/>
  <c r="DH193" i="3"/>
  <c r="DL193" i="3"/>
  <c r="DN194" i="3"/>
  <c r="DB194" i="3"/>
  <c r="DJ194" i="3"/>
  <c r="CX194" i="3"/>
  <c r="DF194" i="3"/>
  <c r="DK194" i="3"/>
  <c r="DO194" i="3"/>
  <c r="DC194" i="3"/>
  <c r="CY194" i="3"/>
  <c r="DG194" i="3"/>
  <c r="DP194" i="3"/>
  <c r="CZ194" i="3"/>
  <c r="DD194" i="3"/>
  <c r="DH194" i="3"/>
  <c r="DL194" i="3"/>
  <c r="DN195" i="3"/>
  <c r="DB195" i="3"/>
  <c r="DJ195" i="3"/>
  <c r="CX195" i="3"/>
  <c r="DF195" i="3"/>
  <c r="DK195" i="3"/>
  <c r="DO195" i="3"/>
  <c r="DC195" i="3"/>
  <c r="CY195" i="3"/>
  <c r="DG195" i="3"/>
  <c r="DP195" i="3"/>
  <c r="CZ195" i="3"/>
  <c r="DD195" i="3"/>
  <c r="DH195" i="3"/>
  <c r="DL195" i="3"/>
  <c r="DN196" i="3"/>
  <c r="DB196" i="3"/>
  <c r="DJ196" i="3"/>
  <c r="CX196" i="3"/>
  <c r="DF196" i="3"/>
  <c r="DK196" i="3"/>
  <c r="DO196" i="3"/>
  <c r="DC196" i="3"/>
  <c r="CY196" i="3"/>
  <c r="DG196" i="3"/>
  <c r="DP196" i="3"/>
  <c r="CZ196" i="3"/>
  <c r="DD196" i="3"/>
  <c r="DH196" i="3"/>
  <c r="DL196" i="3"/>
  <c r="AP197" i="3"/>
  <c r="DN197" i="3"/>
  <c r="DB197" i="3"/>
  <c r="DJ197" i="3"/>
  <c r="CX197" i="3"/>
  <c r="DF197" i="3"/>
  <c r="DK197" i="3"/>
  <c r="DO197" i="3"/>
  <c r="DC197" i="3"/>
  <c r="CY197" i="3"/>
  <c r="DG197" i="3"/>
  <c r="DP197" i="3"/>
  <c r="CZ197" i="3"/>
  <c r="DD197" i="3"/>
  <c r="DH197" i="3"/>
  <c r="DL197" i="3"/>
  <c r="DN198" i="3"/>
  <c r="DB198" i="3"/>
  <c r="DJ198" i="3"/>
  <c r="CX198" i="3"/>
  <c r="DF198" i="3"/>
  <c r="DK198" i="3"/>
  <c r="DO198" i="3"/>
  <c r="DC198" i="3"/>
  <c r="CY198" i="3"/>
  <c r="DG198" i="3"/>
  <c r="DP198" i="3"/>
  <c r="CZ198" i="3"/>
  <c r="DD198" i="3"/>
  <c r="DH198" i="3"/>
  <c r="DL198" i="3"/>
  <c r="DN199" i="3"/>
  <c r="DB199" i="3"/>
  <c r="DJ199" i="3"/>
  <c r="CX199" i="3"/>
  <c r="DF199" i="3"/>
  <c r="DK199" i="3"/>
  <c r="DO199" i="3"/>
  <c r="DC199" i="3"/>
  <c r="CY199" i="3"/>
  <c r="DG199" i="3"/>
  <c r="DP199" i="3"/>
  <c r="CZ199" i="3"/>
  <c r="DD199" i="3"/>
  <c r="DH199" i="3"/>
  <c r="DL199" i="3"/>
  <c r="DN200" i="3"/>
  <c r="DB200" i="3"/>
  <c r="DJ200" i="3"/>
  <c r="CX200" i="3"/>
  <c r="DF200" i="3"/>
  <c r="DK200" i="3"/>
  <c r="DO200" i="3"/>
  <c r="DC200" i="3"/>
  <c r="CY200" i="3"/>
  <c r="DG200" i="3"/>
  <c r="DP200" i="3"/>
  <c r="CZ200" i="3"/>
  <c r="DD200" i="3"/>
  <c r="DH200" i="3"/>
  <c r="DL200" i="3"/>
  <c r="DN201" i="3"/>
  <c r="DB201" i="3"/>
  <c r="DJ201" i="3"/>
  <c r="CX201" i="3"/>
  <c r="DF201" i="3"/>
  <c r="DK201" i="3"/>
  <c r="DO201" i="3"/>
  <c r="DC201" i="3"/>
  <c r="CY201" i="3"/>
  <c r="DG201" i="3"/>
  <c r="DP201" i="3"/>
  <c r="CZ201" i="3"/>
  <c r="DD201" i="3"/>
  <c r="DH201" i="3"/>
  <c r="DL201" i="3"/>
  <c r="DN202" i="3"/>
  <c r="DB202" i="3"/>
  <c r="DJ202" i="3"/>
  <c r="CX202" i="3"/>
  <c r="DF202" i="3"/>
  <c r="DK202" i="3"/>
  <c r="DO202" i="3"/>
  <c r="DC202" i="3"/>
  <c r="CY202" i="3"/>
  <c r="DG202" i="3"/>
  <c r="DP202" i="3"/>
  <c r="CZ202" i="3"/>
  <c r="DD202" i="3"/>
  <c r="DH202" i="3"/>
  <c r="DL202" i="3"/>
  <c r="DN203" i="3"/>
  <c r="DB203" i="3"/>
  <c r="DJ203" i="3"/>
  <c r="CX203" i="3"/>
  <c r="DF203" i="3"/>
  <c r="DK203" i="3"/>
  <c r="DO203" i="3"/>
  <c r="DC203" i="3"/>
  <c r="CY203" i="3"/>
  <c r="DG203" i="3"/>
  <c r="DP203" i="3"/>
  <c r="CZ203" i="3"/>
  <c r="DD203" i="3"/>
  <c r="DH203" i="3"/>
  <c r="DL203" i="3"/>
  <c r="DN216" i="3"/>
  <c r="DB216" i="3"/>
  <c r="DJ216" i="3"/>
  <c r="CX216" i="3"/>
  <c r="DF216" i="3"/>
  <c r="DK216" i="3"/>
  <c r="DO216" i="3"/>
  <c r="DC216" i="3"/>
  <c r="CY216" i="3"/>
  <c r="DG216" i="3"/>
  <c r="DP216" i="3"/>
  <c r="CZ216" i="3"/>
  <c r="DD216" i="3"/>
  <c r="DH216" i="3"/>
  <c r="DL216" i="3"/>
  <c r="DN217" i="3"/>
  <c r="DB217" i="3"/>
  <c r="DJ217" i="3"/>
  <c r="CX217" i="3"/>
  <c r="DF217" i="3"/>
  <c r="DK217" i="3"/>
  <c r="DO217" i="3"/>
  <c r="DC217" i="3"/>
  <c r="CY217" i="3"/>
  <c r="DG217" i="3"/>
  <c r="DP217" i="3"/>
  <c r="CZ217" i="3"/>
  <c r="DD217" i="3"/>
  <c r="DH217" i="3"/>
  <c r="DL217" i="3"/>
  <c r="DN218" i="3"/>
  <c r="DB218" i="3"/>
  <c r="DJ218" i="3"/>
  <c r="CX218" i="3"/>
  <c r="DF218" i="3"/>
  <c r="DK218" i="3"/>
  <c r="DO218" i="3"/>
  <c r="DC218" i="3"/>
  <c r="CY218" i="3"/>
  <c r="DG218" i="3"/>
  <c r="DP218" i="3"/>
  <c r="CZ218" i="3"/>
  <c r="DD218" i="3"/>
  <c r="DH218" i="3"/>
  <c r="DL218" i="3"/>
  <c r="DN219" i="3"/>
  <c r="DB219" i="3"/>
  <c r="DJ219" i="3"/>
  <c r="CX219" i="3"/>
  <c r="DF219" i="3"/>
  <c r="DK219" i="3"/>
  <c r="DO219" i="3"/>
  <c r="DC219" i="3"/>
  <c r="CY219" i="3"/>
  <c r="DG219" i="3"/>
  <c r="DP219" i="3"/>
  <c r="CZ219" i="3"/>
  <c r="DD219" i="3"/>
  <c r="DH219" i="3"/>
  <c r="DL219" i="3"/>
  <c r="AX220" i="3"/>
  <c r="DN220" i="3"/>
  <c r="DB220" i="3"/>
  <c r="DJ220" i="3"/>
  <c r="CX220" i="3"/>
  <c r="DF220" i="3"/>
  <c r="DK220" i="3"/>
  <c r="DO220" i="3"/>
  <c r="DC220" i="3"/>
  <c r="CY220" i="3"/>
  <c r="DG220" i="3"/>
  <c r="DP220" i="3"/>
  <c r="CZ220" i="3"/>
  <c r="DD220" i="3"/>
  <c r="DH220" i="3"/>
  <c r="DL220" i="3"/>
  <c r="DN221" i="3"/>
  <c r="DB221" i="3"/>
  <c r="DJ221" i="3"/>
  <c r="CX221" i="3"/>
  <c r="DF221" i="3"/>
  <c r="DK221" i="3"/>
  <c r="DO221" i="3"/>
  <c r="DC221" i="3"/>
  <c r="CY221" i="3"/>
  <c r="DG221" i="3"/>
  <c r="DP221" i="3"/>
  <c r="CZ221" i="3"/>
  <c r="DD221" i="3"/>
  <c r="DH221" i="3"/>
  <c r="DL221" i="3"/>
  <c r="DN222" i="3"/>
  <c r="DB222" i="3"/>
  <c r="DJ222" i="3"/>
  <c r="CX222" i="3"/>
  <c r="DF222" i="3"/>
  <c r="DK222" i="3"/>
  <c r="DO222" i="3"/>
  <c r="DC222" i="3"/>
  <c r="CY222" i="3"/>
  <c r="DG222" i="3"/>
  <c r="DP222" i="3"/>
  <c r="CZ222" i="3"/>
  <c r="DD222" i="3"/>
  <c r="DH222" i="3"/>
  <c r="DL222" i="3"/>
  <c r="DN223" i="3"/>
  <c r="DB223" i="3"/>
  <c r="DJ223" i="3"/>
  <c r="CX223" i="3"/>
  <c r="DF223" i="3"/>
  <c r="DK223" i="3"/>
  <c r="DO223" i="3"/>
  <c r="DC223" i="3"/>
  <c r="CY223" i="3"/>
  <c r="DG223" i="3"/>
  <c r="DP223" i="3"/>
  <c r="CZ223" i="3"/>
  <c r="DD223" i="3"/>
  <c r="DH223" i="3"/>
  <c r="DL223" i="3"/>
  <c r="DN224" i="3"/>
  <c r="DB224" i="3"/>
  <c r="DJ224" i="3"/>
  <c r="CX224" i="3"/>
  <c r="DF224" i="3"/>
  <c r="DK224" i="3"/>
  <c r="DO224" i="3"/>
  <c r="DC224" i="3"/>
  <c r="CY224" i="3"/>
  <c r="DG224" i="3"/>
  <c r="DP224" i="3"/>
  <c r="CZ224" i="3"/>
  <c r="DD224" i="3"/>
  <c r="DH224" i="3"/>
  <c r="DL224" i="3"/>
  <c r="DN225" i="3"/>
  <c r="DB225" i="3"/>
  <c r="DJ225" i="3"/>
  <c r="CX225" i="3"/>
  <c r="DF225" i="3"/>
  <c r="DK225" i="3"/>
  <c r="DO225" i="3"/>
  <c r="DC225" i="3"/>
  <c r="CY225" i="3"/>
  <c r="DG225" i="3"/>
  <c r="DP225" i="3"/>
  <c r="CZ225" i="3"/>
  <c r="DD225" i="3"/>
  <c r="DH225" i="3"/>
  <c r="DL225" i="3"/>
  <c r="DN226" i="3"/>
  <c r="DB226" i="3"/>
  <c r="DJ226" i="3"/>
  <c r="CX226" i="3"/>
  <c r="DF226" i="3"/>
  <c r="DK226" i="3"/>
  <c r="DO226" i="3"/>
  <c r="DC226" i="3"/>
  <c r="CY226" i="3"/>
  <c r="DG226" i="3"/>
  <c r="DP226" i="3"/>
  <c r="CZ226" i="3"/>
  <c r="DD226" i="3"/>
  <c r="DH226" i="3"/>
  <c r="DL226" i="3"/>
  <c r="DN227" i="3"/>
  <c r="DB227" i="3"/>
  <c r="DJ227" i="3"/>
  <c r="CX227" i="3"/>
  <c r="DF227" i="3"/>
  <c r="DK227" i="3"/>
  <c r="DO227" i="3"/>
  <c r="DC227" i="3"/>
  <c r="CY227" i="3"/>
  <c r="DG227" i="3"/>
  <c r="DP227" i="3"/>
  <c r="CZ227" i="3"/>
  <c r="DD227" i="3"/>
  <c r="DH227" i="3"/>
  <c r="DL227" i="3"/>
  <c r="DN228" i="3"/>
  <c r="DB228" i="3"/>
  <c r="DJ228" i="3"/>
  <c r="CX228" i="3"/>
  <c r="DF228" i="3"/>
  <c r="DK228" i="3"/>
  <c r="DO228" i="3"/>
  <c r="DC228" i="3"/>
  <c r="CY228" i="3"/>
  <c r="DG228" i="3"/>
  <c r="DP228" i="3"/>
  <c r="CZ228" i="3"/>
  <c r="DD228" i="3"/>
  <c r="DH228" i="3"/>
  <c r="DL228" i="3"/>
  <c r="DN229" i="3"/>
  <c r="DB229" i="3"/>
  <c r="DJ229" i="3"/>
  <c r="CX229" i="3"/>
  <c r="DF229" i="3"/>
  <c r="DK229" i="3"/>
  <c r="DO229" i="3"/>
  <c r="DC229" i="3"/>
  <c r="CY229" i="3"/>
  <c r="DG229" i="3"/>
  <c r="DP229" i="3"/>
  <c r="CZ229" i="3"/>
  <c r="DD229" i="3"/>
  <c r="DH229" i="3"/>
  <c r="DL229" i="3"/>
  <c r="DN230" i="3"/>
  <c r="DB230" i="3"/>
  <c r="DJ230" i="3"/>
  <c r="CX230" i="3"/>
  <c r="DF230" i="3"/>
  <c r="DK230" i="3"/>
  <c r="DO230" i="3"/>
  <c r="DC230" i="3"/>
  <c r="CY230" i="3"/>
  <c r="DG230" i="3"/>
  <c r="DP230" i="3"/>
  <c r="CZ230" i="3"/>
  <c r="DD230" i="3"/>
  <c r="DH230" i="3"/>
  <c r="DL230" i="3"/>
  <c r="DN231" i="3"/>
  <c r="DB231" i="3"/>
  <c r="DJ231" i="3"/>
  <c r="CX231" i="3"/>
  <c r="DF231" i="3"/>
  <c r="DK231" i="3"/>
  <c r="DO231" i="3"/>
  <c r="DC231" i="3"/>
  <c r="CY231" i="3"/>
  <c r="DG231" i="3"/>
  <c r="DP231" i="3"/>
  <c r="CZ231" i="3"/>
  <c r="DD231" i="3"/>
  <c r="DH231" i="3"/>
  <c r="DL231" i="3"/>
  <c r="DN232" i="3"/>
  <c r="DB232" i="3"/>
  <c r="DJ232" i="3"/>
  <c r="CX232" i="3"/>
  <c r="DF232" i="3"/>
  <c r="DK232" i="3"/>
  <c r="DO232" i="3"/>
  <c r="DC232" i="3"/>
  <c r="CY232" i="3"/>
  <c r="DG232" i="3"/>
  <c r="DP232" i="3"/>
  <c r="CZ232" i="3"/>
  <c r="DD232" i="3"/>
  <c r="DH232" i="3"/>
  <c r="DL232" i="3"/>
  <c r="DN233" i="3"/>
  <c r="DB233" i="3"/>
  <c r="DJ233" i="3"/>
  <c r="CX233" i="3"/>
  <c r="DF233" i="3"/>
  <c r="DK233" i="3"/>
  <c r="DO233" i="3"/>
  <c r="DC233" i="3"/>
  <c r="CY233" i="3"/>
  <c r="DG233" i="3"/>
  <c r="DP233" i="3"/>
  <c r="CZ233" i="3"/>
  <c r="DD233" i="3"/>
  <c r="DH233" i="3"/>
  <c r="DL233" i="3"/>
  <c r="DN234" i="3"/>
  <c r="DB234" i="3"/>
  <c r="DJ234" i="3"/>
  <c r="CX234" i="3"/>
  <c r="DF234" i="3"/>
  <c r="DK234" i="3"/>
  <c r="DO234" i="3"/>
  <c r="DC234" i="3"/>
  <c r="CY234" i="3"/>
  <c r="DG234" i="3"/>
  <c r="DP234" i="3"/>
  <c r="CZ234" i="3"/>
  <c r="DD234" i="3"/>
  <c r="DH234" i="3"/>
  <c r="DL234" i="3"/>
  <c r="DN235" i="3"/>
  <c r="DB235" i="3"/>
  <c r="DJ235" i="3"/>
  <c r="CX235" i="3"/>
  <c r="DF235" i="3"/>
  <c r="DK235" i="3"/>
  <c r="DO235" i="3"/>
  <c r="DC235" i="3"/>
  <c r="CY235" i="3"/>
  <c r="DG235" i="3"/>
  <c r="DP235" i="3"/>
  <c r="CZ235" i="3"/>
  <c r="DD235" i="3"/>
  <c r="DH235" i="3"/>
  <c r="DL235" i="3"/>
  <c r="DN236" i="3"/>
  <c r="DB236" i="3"/>
  <c r="DJ236" i="3"/>
  <c r="CX236" i="3"/>
  <c r="DF236" i="3"/>
  <c r="DK236" i="3"/>
  <c r="DO236" i="3"/>
  <c r="DC236" i="3"/>
  <c r="CY236" i="3"/>
  <c r="DG236" i="3"/>
  <c r="DP236" i="3"/>
  <c r="CZ236" i="3"/>
  <c r="DD236" i="3"/>
  <c r="DH236" i="3"/>
  <c r="DL236" i="3"/>
  <c r="DN237" i="3"/>
  <c r="DB237" i="3"/>
  <c r="DJ237" i="3"/>
  <c r="CX237" i="3"/>
  <c r="DF237" i="3"/>
  <c r="DK237" i="3"/>
  <c r="DO237" i="3"/>
  <c r="DC237" i="3"/>
  <c r="CY237" i="3"/>
  <c r="DG237" i="3"/>
  <c r="DP237" i="3"/>
  <c r="CZ237" i="3"/>
  <c r="DD237" i="3"/>
  <c r="DH237" i="3"/>
  <c r="DL237" i="3"/>
  <c r="DN238" i="3"/>
  <c r="DB238" i="3"/>
  <c r="DJ238" i="3"/>
  <c r="CX238" i="3"/>
  <c r="DF238" i="3"/>
  <c r="DK238" i="3"/>
  <c r="DO238" i="3"/>
  <c r="DC238" i="3"/>
  <c r="CY238" i="3"/>
  <c r="DG238" i="3"/>
  <c r="DP238" i="3"/>
  <c r="CZ238" i="3"/>
  <c r="DD238" i="3"/>
  <c r="DH238" i="3"/>
  <c r="DL238" i="3"/>
  <c r="DN239" i="3"/>
  <c r="DB239" i="3"/>
  <c r="DJ239" i="3"/>
  <c r="CX239" i="3"/>
  <c r="DF239" i="3"/>
  <c r="DK239" i="3"/>
  <c r="DO239" i="3"/>
  <c r="DC239" i="3"/>
  <c r="CY239" i="3"/>
  <c r="DG239" i="3"/>
  <c r="DP239" i="3"/>
  <c r="CZ239" i="3"/>
  <c r="DD239" i="3"/>
  <c r="DH239" i="3"/>
  <c r="DL239" i="3"/>
  <c r="DN240" i="3"/>
  <c r="DB240" i="3"/>
  <c r="DJ240" i="3"/>
  <c r="CX240" i="3"/>
  <c r="DF240" i="3"/>
  <c r="DK240" i="3"/>
  <c r="DO240" i="3"/>
  <c r="DC240" i="3"/>
  <c r="CY240" i="3"/>
  <c r="DG240" i="3"/>
  <c r="DP240" i="3"/>
  <c r="CZ240" i="3"/>
  <c r="DD240" i="3"/>
  <c r="DH240" i="3"/>
  <c r="DL240" i="3"/>
  <c r="DN241" i="3"/>
  <c r="DB241" i="3"/>
  <c r="DJ241" i="3"/>
  <c r="CX241" i="3"/>
  <c r="DF241" i="3"/>
  <c r="DK241" i="3"/>
  <c r="DO241" i="3"/>
  <c r="DC241" i="3"/>
  <c r="CY241" i="3"/>
  <c r="DG241" i="3"/>
  <c r="DP241" i="3"/>
  <c r="CZ241" i="3"/>
  <c r="DD241" i="3"/>
  <c r="DH241" i="3"/>
  <c r="DL241" i="3"/>
  <c r="DN242" i="3"/>
  <c r="DB242" i="3"/>
  <c r="DJ242" i="3"/>
  <c r="CX242" i="3"/>
  <c r="DF242" i="3"/>
  <c r="DK242" i="3"/>
  <c r="DO242" i="3"/>
  <c r="DC242" i="3"/>
  <c r="CY242" i="3"/>
  <c r="DG242" i="3"/>
  <c r="DP242" i="3"/>
  <c r="CZ242" i="3"/>
  <c r="DD242" i="3"/>
  <c r="DH242" i="3"/>
  <c r="DL242" i="3"/>
  <c r="BB243" i="3"/>
  <c r="DN243" i="3"/>
  <c r="DB243" i="3"/>
  <c r="DJ243" i="3"/>
  <c r="CX243" i="3"/>
  <c r="DF243" i="3"/>
  <c r="DK243" i="3"/>
  <c r="DO243" i="3"/>
  <c r="DC243" i="3"/>
  <c r="CY243" i="3"/>
  <c r="DG243" i="3"/>
  <c r="DP243" i="3"/>
  <c r="CZ243" i="3"/>
  <c r="DD243" i="3"/>
  <c r="DH243" i="3"/>
  <c r="DL243" i="3"/>
  <c r="DN244" i="3"/>
  <c r="DB244" i="3"/>
  <c r="DJ244" i="3"/>
  <c r="CX244" i="3"/>
  <c r="DF244" i="3"/>
  <c r="DK244" i="3"/>
  <c r="DO244" i="3"/>
  <c r="DC244" i="3"/>
  <c r="CY244" i="3"/>
  <c r="DG244" i="3"/>
  <c r="DP244" i="3"/>
  <c r="CZ244" i="3"/>
  <c r="DD244" i="3"/>
  <c r="DH244" i="3"/>
  <c r="DL244" i="3"/>
  <c r="DN245" i="3"/>
  <c r="DB245" i="3"/>
  <c r="DJ245" i="3"/>
  <c r="CX245" i="3"/>
  <c r="DF245" i="3"/>
  <c r="DK245" i="3"/>
  <c r="DO245" i="3"/>
  <c r="DC245" i="3"/>
  <c r="CY245" i="3"/>
  <c r="DG245" i="3"/>
  <c r="DP245" i="3"/>
  <c r="CZ245" i="3"/>
  <c r="DD245" i="3"/>
  <c r="DH245" i="3"/>
  <c r="DL245" i="3"/>
  <c r="DB35" i="3"/>
  <c r="CX35" i="3"/>
  <c r="DN35" i="3"/>
  <c r="DJ35" i="3"/>
  <c r="DF35" i="3"/>
  <c r="DK35" i="3"/>
  <c r="DO35" i="3"/>
  <c r="CY35" i="3"/>
  <c r="DC35" i="3"/>
  <c r="DG35" i="3"/>
  <c r="CZ35" i="3"/>
  <c r="DD35" i="3"/>
  <c r="DL35" i="3"/>
  <c r="DP35" i="3"/>
  <c r="DH35" i="3"/>
  <c r="DN50" i="3"/>
  <c r="DB50" i="3"/>
  <c r="DJ50" i="3"/>
  <c r="CX50" i="3"/>
  <c r="DF50" i="3"/>
  <c r="CY50" i="3"/>
  <c r="DG50" i="3"/>
  <c r="DK50" i="3"/>
  <c r="DO50" i="3"/>
  <c r="DC50" i="3"/>
  <c r="DH50" i="3"/>
  <c r="DP50" i="3"/>
  <c r="DL50" i="3"/>
  <c r="CZ50" i="3"/>
  <c r="DD50" i="3"/>
  <c r="DN54" i="3"/>
  <c r="CX54" i="3"/>
  <c r="DB54" i="3"/>
  <c r="DJ54" i="3"/>
  <c r="DF54" i="3"/>
  <c r="CY54" i="3"/>
  <c r="DG54" i="3"/>
  <c r="DK54" i="3"/>
  <c r="DO54" i="3"/>
  <c r="DC54" i="3"/>
  <c r="DL54" i="3"/>
  <c r="CZ54" i="3"/>
  <c r="DD54" i="3"/>
  <c r="DP54" i="3"/>
  <c r="DH54" i="3"/>
  <c r="DN48" i="3"/>
  <c r="DJ48" i="3"/>
  <c r="DB48" i="3"/>
  <c r="CX48" i="3"/>
  <c r="DF48" i="3"/>
  <c r="DO48" i="3"/>
  <c r="DK48" i="3"/>
  <c r="DC48" i="3"/>
  <c r="CY48" i="3"/>
  <c r="DG48" i="3"/>
  <c r="DD48" i="3"/>
  <c r="DP48" i="3"/>
  <c r="DL48" i="3"/>
  <c r="CZ48" i="3"/>
  <c r="DH48" i="3"/>
  <c r="CX49" i="3"/>
  <c r="DF49" i="3"/>
  <c r="DN49" i="3"/>
  <c r="DB49" i="3"/>
  <c r="DJ49" i="3"/>
  <c r="CY49" i="3"/>
  <c r="DG49" i="3"/>
  <c r="DO49" i="3"/>
  <c r="DC49" i="3"/>
  <c r="DK49" i="3"/>
  <c r="DP49" i="3"/>
  <c r="CZ49" i="3"/>
  <c r="DD49" i="3"/>
  <c r="DL49" i="3"/>
  <c r="DH49" i="3"/>
  <c r="DN53" i="3"/>
  <c r="DB53" i="3"/>
  <c r="DJ53" i="3"/>
  <c r="CX53" i="3"/>
  <c r="DF53" i="3"/>
  <c r="DO53" i="3"/>
  <c r="DC53" i="3"/>
  <c r="DK53" i="3"/>
  <c r="CY53" i="3"/>
  <c r="DG53" i="3"/>
  <c r="DP53" i="3"/>
  <c r="CZ53" i="3"/>
  <c r="DD53" i="3"/>
  <c r="DL53" i="3"/>
  <c r="DH53" i="3"/>
  <c r="CX57" i="3"/>
  <c r="DF57" i="3"/>
  <c r="DN57" i="3"/>
  <c r="DB57" i="3"/>
  <c r="DJ57" i="3"/>
  <c r="DO57" i="3"/>
  <c r="DC57" i="3"/>
  <c r="DK57" i="3"/>
  <c r="CY57" i="3"/>
  <c r="DG57" i="3"/>
  <c r="DH57" i="3"/>
  <c r="DP57" i="3"/>
  <c r="CZ57" i="3"/>
  <c r="DD57" i="3"/>
  <c r="DL57" i="3"/>
  <c r="DB52" i="3"/>
  <c r="CX52" i="3"/>
  <c r="DF52" i="3"/>
  <c r="DN52" i="3"/>
  <c r="DJ52" i="3"/>
  <c r="DK52" i="3"/>
  <c r="CY52" i="3"/>
  <c r="DC52" i="3"/>
  <c r="DG52" i="3"/>
  <c r="DO52" i="3"/>
  <c r="DP52" i="3"/>
  <c r="DL52" i="3"/>
  <c r="DH52" i="3"/>
  <c r="CZ52" i="3"/>
  <c r="DD52" i="3"/>
  <c r="DB56" i="3"/>
  <c r="DN56" i="3"/>
  <c r="DJ56" i="3"/>
  <c r="CX56" i="3"/>
  <c r="DF56" i="3"/>
  <c r="CY56" i="3"/>
  <c r="DC56" i="3"/>
  <c r="DG56" i="3"/>
  <c r="DO56" i="3"/>
  <c r="DK56" i="3"/>
  <c r="CZ56" i="3"/>
  <c r="DH56" i="3"/>
  <c r="DD56" i="3"/>
  <c r="DP56" i="3"/>
  <c r="DL56" i="3"/>
  <c r="CX51" i="3"/>
  <c r="DF51" i="3"/>
  <c r="DN51" i="3"/>
  <c r="DB51" i="3"/>
  <c r="DJ51" i="3"/>
  <c r="CY51" i="3"/>
  <c r="DG51" i="3"/>
  <c r="DO51" i="3"/>
  <c r="DC51" i="3"/>
  <c r="DK51" i="3"/>
  <c r="DP51" i="3"/>
  <c r="DD51" i="3"/>
  <c r="DH51" i="3"/>
  <c r="DL51" i="3"/>
  <c r="CZ51" i="3"/>
  <c r="DJ55" i="3"/>
  <c r="DN55" i="3"/>
  <c r="DB55" i="3"/>
  <c r="CX55" i="3"/>
  <c r="DF55" i="3"/>
  <c r="DK55" i="3"/>
  <c r="DO55" i="3"/>
  <c r="DC55" i="3"/>
  <c r="CY55" i="3"/>
  <c r="DG55" i="3"/>
  <c r="DL55" i="3"/>
  <c r="CZ55" i="3"/>
  <c r="DP55" i="3"/>
  <c r="DD55" i="3"/>
  <c r="DH55" i="3"/>
  <c r="CH13" i="3"/>
  <c r="DB13" i="3"/>
  <c r="DJ13" i="3"/>
  <c r="CX13" i="3"/>
  <c r="DF13" i="3"/>
  <c r="DN13" i="3"/>
  <c r="DK13" i="3"/>
  <c r="DO13" i="3"/>
  <c r="CY13" i="3"/>
  <c r="DC13" i="3"/>
  <c r="DG13" i="3"/>
  <c r="DD13" i="3"/>
  <c r="DH13" i="3"/>
  <c r="CZ13" i="3"/>
  <c r="DP13" i="3"/>
  <c r="DL13" i="3"/>
  <c r="DN8" i="3"/>
  <c r="DB8" i="3"/>
  <c r="DJ8" i="3"/>
  <c r="CX8" i="3"/>
  <c r="DF8" i="3"/>
  <c r="DO8" i="3"/>
  <c r="CY8" i="3"/>
  <c r="DK8" i="3"/>
  <c r="DG8" i="3"/>
  <c r="DC8" i="3"/>
  <c r="DP8" i="3"/>
  <c r="DD8" i="3"/>
  <c r="DH8" i="3"/>
  <c r="CZ8" i="3"/>
  <c r="DL8" i="3"/>
  <c r="DN12" i="3"/>
  <c r="DJ12" i="3"/>
  <c r="CX12" i="3"/>
  <c r="DB12" i="3"/>
  <c r="DF12" i="3"/>
  <c r="DO12" i="3"/>
  <c r="CY12" i="3"/>
  <c r="DK12" i="3"/>
  <c r="DC12" i="3"/>
  <c r="DG12" i="3"/>
  <c r="DD12" i="3"/>
  <c r="DH12" i="3"/>
  <c r="CZ12" i="3"/>
  <c r="DP12" i="3"/>
  <c r="DL12" i="3"/>
  <c r="CX7" i="3"/>
  <c r="DF7" i="3"/>
  <c r="DB7" i="3"/>
  <c r="DJ7" i="3"/>
  <c r="DN7" i="3"/>
  <c r="DC7" i="3"/>
  <c r="CY7" i="3"/>
  <c r="DG7" i="3"/>
  <c r="DO7" i="3"/>
  <c r="DK7" i="3"/>
  <c r="DP7" i="3"/>
  <c r="CZ7" i="3"/>
  <c r="DL7" i="3"/>
  <c r="DD7" i="3"/>
  <c r="DH7" i="3"/>
  <c r="DB11" i="3"/>
  <c r="DN11" i="3"/>
  <c r="DJ11" i="3"/>
  <c r="CX11" i="3"/>
  <c r="DF11" i="3"/>
  <c r="DK11" i="3"/>
  <c r="DO11" i="3"/>
  <c r="DC11" i="3"/>
  <c r="CY11" i="3"/>
  <c r="DG11" i="3"/>
  <c r="DP11" i="3"/>
  <c r="CZ11" i="3"/>
  <c r="DD11" i="3"/>
  <c r="DH11" i="3"/>
  <c r="DL11" i="3"/>
  <c r="DB6" i="3"/>
  <c r="DJ6" i="3"/>
  <c r="CX6" i="3"/>
  <c r="DF6" i="3"/>
  <c r="DN6" i="3"/>
  <c r="DO6" i="3"/>
  <c r="DG6" i="3"/>
  <c r="DK6" i="3"/>
  <c r="DC6" i="3"/>
  <c r="CY6" i="3"/>
  <c r="DP6" i="3"/>
  <c r="DD6" i="3"/>
  <c r="DL6" i="3"/>
  <c r="CZ6" i="3"/>
  <c r="DH6" i="3"/>
  <c r="DB10" i="3"/>
  <c r="DJ10" i="3"/>
  <c r="DF10" i="3"/>
  <c r="DN10" i="3"/>
  <c r="CX10" i="3"/>
  <c r="DO10" i="3"/>
  <c r="CY10" i="3"/>
  <c r="DG10" i="3"/>
  <c r="DK10" i="3"/>
  <c r="DC10" i="3"/>
  <c r="DL10" i="3"/>
  <c r="DD10" i="3"/>
  <c r="DH10" i="3"/>
  <c r="DP10" i="3"/>
  <c r="CZ10" i="3"/>
  <c r="DN9" i="3"/>
  <c r="DB9" i="3"/>
  <c r="DJ9" i="3"/>
  <c r="CX9" i="3"/>
  <c r="DF9" i="3"/>
  <c r="DO9" i="3"/>
  <c r="DC9" i="3"/>
  <c r="CY9" i="3"/>
  <c r="DG9" i="3"/>
  <c r="DK9" i="3"/>
  <c r="DD9" i="3"/>
  <c r="DL9" i="3"/>
  <c r="CZ9" i="3"/>
  <c r="DP9" i="3"/>
  <c r="DH9" i="3"/>
  <c r="AY144" i="3"/>
  <c r="AI216" i="3"/>
  <c r="CI224" i="3"/>
  <c r="CQ103" i="3"/>
  <c r="CI219" i="3"/>
  <c r="CI223" i="3"/>
  <c r="BO93" i="3"/>
  <c r="CU66" i="3"/>
  <c r="CU111" i="3"/>
  <c r="CU239" i="3"/>
  <c r="CM236" i="3"/>
  <c r="CI110" i="3"/>
  <c r="CE175" i="3"/>
  <c r="CE150" i="3"/>
  <c r="BO183" i="3"/>
  <c r="BK244" i="3"/>
  <c r="BC221" i="3"/>
  <c r="CE62" i="3"/>
  <c r="AH72" i="3"/>
  <c r="W117" i="3"/>
  <c r="AY153" i="3"/>
  <c r="AE48" i="3"/>
  <c r="AM112" i="3"/>
  <c r="AA186" i="3"/>
  <c r="BZ193" i="3"/>
  <c r="BW245" i="3"/>
  <c r="B184" i="3"/>
  <c r="CU198" i="3"/>
  <c r="CD53" i="3"/>
  <c r="AD53" i="3"/>
  <c r="BV75" i="3"/>
  <c r="BR107" i="3"/>
  <c r="AD110" i="3"/>
  <c r="CH117" i="3"/>
  <c r="BR182" i="3"/>
  <c r="B192" i="3"/>
  <c r="BB192" i="3"/>
  <c r="W234" i="3"/>
  <c r="BS237" i="3"/>
  <c r="BO53" i="3"/>
  <c r="BO62" i="3"/>
  <c r="B104" i="3"/>
  <c r="BR103" i="3"/>
  <c r="AD112" i="3"/>
  <c r="W153" i="3"/>
  <c r="AE193" i="3"/>
  <c r="CP216" i="3"/>
  <c r="AY234" i="3"/>
  <c r="AP243" i="3"/>
  <c r="BJ91" i="3"/>
  <c r="CQ140" i="3"/>
  <c r="BC155" i="3"/>
  <c r="BZ235" i="3"/>
  <c r="AI54" i="3"/>
  <c r="BN50" i="3"/>
  <c r="AH53" i="3"/>
  <c r="CQ53" i="3"/>
  <c r="CM72" i="3"/>
  <c r="BW48" i="3"/>
  <c r="W91" i="3"/>
  <c r="CH103" i="3"/>
  <c r="BO110" i="3"/>
  <c r="BC117" i="3"/>
  <c r="CI118" i="3"/>
  <c r="BJ135" i="3"/>
  <c r="W140" i="3"/>
  <c r="BV140" i="3"/>
  <c r="CL145" i="3"/>
  <c r="BN150" i="3"/>
  <c r="CP153" i="3"/>
  <c r="W155" i="3"/>
  <c r="Z160" i="3"/>
  <c r="V161" i="3"/>
  <c r="BO175" i="3"/>
  <c r="AM183" i="3"/>
  <c r="AA197" i="3"/>
  <c r="BN219" i="3"/>
  <c r="AE223" i="3"/>
  <c r="BO225" i="3"/>
  <c r="B229" i="3"/>
  <c r="V235" i="3"/>
  <c r="BC235" i="3"/>
  <c r="CT235" i="3"/>
  <c r="AP244" i="3"/>
  <c r="CT155" i="3"/>
  <c r="CA160" i="3"/>
  <c r="BJ155" i="3"/>
  <c r="BW161" i="3"/>
  <c r="CM183" i="3"/>
  <c r="CT197" i="3"/>
  <c r="BJ53" i="3"/>
  <c r="AU71" i="3"/>
  <c r="AL73" i="3"/>
  <c r="AH75" i="3"/>
  <c r="AH91" i="3"/>
  <c r="AI97" i="3"/>
  <c r="BZ99" i="3"/>
  <c r="AA107" i="3"/>
  <c r="AH109" i="3"/>
  <c r="V117" i="3"/>
  <c r="CP140" i="3"/>
  <c r="BJ143" i="3"/>
  <c r="CA144" i="3"/>
  <c r="B148" i="3"/>
  <c r="AM154" i="3"/>
  <c r="AI155" i="3"/>
  <c r="CP155" i="3"/>
  <c r="BK160" i="3"/>
  <c r="B197" i="3"/>
  <c r="B236" i="3"/>
  <c r="AA235" i="3"/>
  <c r="B244" i="3"/>
  <c r="AH100" i="3"/>
  <c r="BZ100" i="3"/>
  <c r="W100" i="3"/>
  <c r="BZ114" i="3"/>
  <c r="BS119" i="3"/>
  <c r="CQ142" i="3"/>
  <c r="CU146" i="3"/>
  <c r="CI176" i="3"/>
  <c r="BR196" i="3"/>
  <c r="AA196" i="3"/>
  <c r="AQ203" i="3"/>
  <c r="BS203" i="3"/>
  <c r="AM203" i="3"/>
  <c r="AD227" i="3"/>
  <c r="CE65" i="3"/>
  <c r="BB72" i="3"/>
  <c r="B77" i="3"/>
  <c r="BV108" i="3"/>
  <c r="AE108" i="3"/>
  <c r="CH114" i="3"/>
  <c r="BJ147" i="3"/>
  <c r="CT147" i="3"/>
  <c r="W147" i="3"/>
  <c r="AE158" i="3"/>
  <c r="CU176" i="3"/>
  <c r="BF189" i="3"/>
  <c r="AD228" i="3"/>
  <c r="W72" i="3"/>
  <c r="BC76" i="3"/>
  <c r="CI67" i="3"/>
  <c r="AH49" i="3"/>
  <c r="BF53" i="3"/>
  <c r="CL53" i="3"/>
  <c r="CQ62" i="3"/>
  <c r="CD65" i="3"/>
  <c r="AD66" i="3"/>
  <c r="AE70" i="3"/>
  <c r="BR72" i="3"/>
  <c r="CT75" i="3"/>
  <c r="AP48" i="3"/>
  <c r="BK48" i="3"/>
  <c r="AY99" i="3"/>
  <c r="BF103" i="3"/>
  <c r="AE103" i="3"/>
  <c r="CT103" i="3"/>
  <c r="BV103" i="3"/>
  <c r="V103" i="3"/>
  <c r="BG103" i="3"/>
  <c r="AP111" i="3"/>
  <c r="BC135" i="3"/>
  <c r="Z135" i="3"/>
  <c r="AP146" i="3"/>
  <c r="BZ148" i="3"/>
  <c r="AI148" i="3"/>
  <c r="AH156" i="3"/>
  <c r="BC156" i="3"/>
  <c r="B161" i="3"/>
  <c r="B160" i="3"/>
  <c r="CE182" i="3"/>
  <c r="AA182" i="3"/>
  <c r="AL187" i="3"/>
  <c r="AA187" i="3"/>
  <c r="BF194" i="3"/>
  <c r="AH227" i="3"/>
  <c r="BN96" i="3"/>
  <c r="BO114" i="3"/>
  <c r="CT114" i="3"/>
  <c r="V114" i="3"/>
  <c r="CP142" i="3"/>
  <c r="AM142" i="3"/>
  <c r="W142" i="3"/>
  <c r="BO176" i="3"/>
  <c r="BZ176" i="3"/>
  <c r="W176" i="3"/>
  <c r="AL242" i="3"/>
  <c r="BB242" i="3"/>
  <c r="AY65" i="3"/>
  <c r="CQ48" i="3"/>
  <c r="BV48" i="3"/>
  <c r="CH48" i="3"/>
  <c r="BB48" i="3"/>
  <c r="BB202" i="3"/>
  <c r="AL202" i="3"/>
  <c r="BW202" i="3"/>
  <c r="V202" i="3"/>
  <c r="BR236" i="3"/>
  <c r="V236" i="3"/>
  <c r="AQ236" i="3"/>
  <c r="AX50" i="3"/>
  <c r="Z51" i="3"/>
  <c r="CD60" i="3"/>
  <c r="Z62" i="3"/>
  <c r="CT62" i="3"/>
  <c r="B66" i="3"/>
  <c r="AT67" i="3"/>
  <c r="Z72" i="3"/>
  <c r="CD72" i="3"/>
  <c r="AX74" i="3"/>
  <c r="BR76" i="3"/>
  <c r="V48" i="3"/>
  <c r="AQ48" i="3"/>
  <c r="CU97" i="3"/>
  <c r="CT99" i="3"/>
  <c r="BO99" i="3"/>
  <c r="AH99" i="3"/>
  <c r="CP99" i="3"/>
  <c r="BC99" i="3"/>
  <c r="W99" i="3"/>
  <c r="CL102" i="3"/>
  <c r="AD113" i="3"/>
  <c r="BG118" i="3"/>
  <c r="AA118" i="3"/>
  <c r="BN142" i="3"/>
  <c r="CT143" i="3"/>
  <c r="BC143" i="3"/>
  <c r="Z143" i="3"/>
  <c r="AT147" i="3"/>
  <c r="CQ160" i="3"/>
  <c r="BW160" i="3"/>
  <c r="BB160" i="3"/>
  <c r="AU160" i="3"/>
  <c r="V160" i="3"/>
  <c r="CL160" i="3"/>
  <c r="AP160" i="3"/>
  <c r="AT176" i="3"/>
  <c r="AY184" i="3"/>
  <c r="W184" i="3"/>
  <c r="BC199" i="3"/>
  <c r="AM202" i="3"/>
  <c r="CT203" i="3"/>
  <c r="BJ228" i="3"/>
  <c r="BO236" i="3"/>
  <c r="AT91" i="3"/>
  <c r="BZ91" i="3"/>
  <c r="AH117" i="3"/>
  <c r="CI117" i="3"/>
  <c r="CA151" i="3"/>
  <c r="CL161" i="3"/>
  <c r="BK161" i="3"/>
  <c r="AU161" i="3"/>
  <c r="CA161" i="3"/>
  <c r="BR197" i="3"/>
  <c r="Z197" i="3"/>
  <c r="AX197" i="3"/>
  <c r="V234" i="3"/>
  <c r="BN234" i="3"/>
  <c r="BW244" i="3"/>
  <c r="AY91" i="3"/>
  <c r="B105" i="3"/>
  <c r="B115" i="3"/>
  <c r="AQ117" i="3"/>
  <c r="BN117" i="3"/>
  <c r="CT117" i="3"/>
  <c r="AM140" i="3"/>
  <c r="CA140" i="3"/>
  <c r="BO145" i="3"/>
  <c r="AY145" i="3"/>
  <c r="CA153" i="3"/>
  <c r="CQ161" i="3"/>
  <c r="B191" i="3"/>
  <c r="Z192" i="3"/>
  <c r="BZ192" i="3"/>
  <c r="B194" i="3"/>
  <c r="W198" i="3"/>
  <c r="BZ216" i="3"/>
  <c r="AY216" i="3"/>
  <c r="CU216" i="3"/>
  <c r="BK245" i="3"/>
  <c r="CD154" i="3"/>
  <c r="BZ155" i="3"/>
  <c r="B200" i="3"/>
  <c r="BZ225" i="3"/>
  <c r="AI235" i="3"/>
  <c r="BJ235" i="3"/>
  <c r="CE235" i="3"/>
  <c r="B245" i="3"/>
  <c r="CL77" i="3"/>
  <c r="CA77" i="3"/>
  <c r="BF77" i="3"/>
  <c r="AU77" i="3"/>
  <c r="Z77" i="3"/>
  <c r="CQ77" i="3"/>
  <c r="BV77" i="3"/>
  <c r="BK77" i="3"/>
  <c r="AE77" i="3"/>
  <c r="CH77" i="3"/>
  <c r="BW77" i="3"/>
  <c r="BB77" i="3"/>
  <c r="AQ77" i="3"/>
  <c r="V77" i="3"/>
  <c r="AP77" i="3"/>
  <c r="CM77" i="3"/>
  <c r="BK54" i="3"/>
  <c r="AP54" i="3"/>
  <c r="BG77" i="3"/>
  <c r="AA77" i="3"/>
  <c r="BR77" i="3"/>
  <c r="BJ95" i="3"/>
  <c r="AH95" i="3"/>
  <c r="AI95" i="3"/>
  <c r="AT95" i="3"/>
  <c r="BN95" i="3"/>
  <c r="W95" i="3"/>
  <c r="CP95" i="3"/>
  <c r="AY95" i="3"/>
  <c r="BZ95" i="3"/>
  <c r="BZ54" i="3"/>
  <c r="BJ65" i="3"/>
  <c r="AD65" i="3"/>
  <c r="CP65" i="3"/>
  <c r="B70" i="3"/>
  <c r="CH73" i="3"/>
  <c r="BF73" i="3"/>
  <c r="AH73" i="3"/>
  <c r="BR73" i="3"/>
  <c r="BV73" i="3"/>
  <c r="AX73" i="3"/>
  <c r="V73" i="3"/>
  <c r="AP73" i="3"/>
  <c r="CT73" i="3"/>
  <c r="AL77" i="3"/>
  <c r="CM104" i="3"/>
  <c r="BS104" i="3"/>
  <c r="BK104" i="3"/>
  <c r="AQ104" i="3"/>
  <c r="AH104" i="3"/>
  <c r="W104" i="3"/>
  <c r="AP104" i="3"/>
  <c r="BC104" i="3"/>
  <c r="CA104" i="3"/>
  <c r="BB115" i="3"/>
  <c r="AX115" i="3"/>
  <c r="BC134" i="3"/>
  <c r="AY149" i="3"/>
  <c r="AM149" i="3"/>
  <c r="CD149" i="3"/>
  <c r="CU181" i="3"/>
  <c r="AQ181" i="3"/>
  <c r="BZ181" i="3"/>
  <c r="V181" i="3"/>
  <c r="AX181" i="3"/>
  <c r="AP232" i="3"/>
  <c r="BS73" i="3"/>
  <c r="CT60" i="3"/>
  <c r="BG74" i="3"/>
  <c r="AL75" i="3"/>
  <c r="CD76" i="3"/>
  <c r="AE104" i="3"/>
  <c r="BF104" i="3"/>
  <c r="BR104" i="3"/>
  <c r="BW105" i="3"/>
  <c r="AU105" i="3"/>
  <c r="CQ105" i="3"/>
  <c r="BN105" i="3"/>
  <c r="AL105" i="3"/>
  <c r="CL105" i="3"/>
  <c r="CT141" i="3"/>
  <c r="BW159" i="3"/>
  <c r="AX179" i="3"/>
  <c r="AA73" i="3"/>
  <c r="AQ73" i="3"/>
  <c r="BG73" i="3"/>
  <c r="BW75" i="3"/>
  <c r="CM73" i="3"/>
  <c r="CD49" i="3"/>
  <c r="CD50" i="3"/>
  <c r="BN51" i="3"/>
  <c r="AY53" i="3"/>
  <c r="CA53" i="3"/>
  <c r="CT53" i="3"/>
  <c r="CD62" i="3"/>
  <c r="BN67" i="3"/>
  <c r="AU70" i="3"/>
  <c r="BF71" i="3"/>
  <c r="AP72" i="3"/>
  <c r="CL72" i="3"/>
  <c r="BV74" i="3"/>
  <c r="AU75" i="3"/>
  <c r="CL75" i="3"/>
  <c r="CQ76" i="3"/>
  <c r="Z48" i="3"/>
  <c r="AU48" i="3"/>
  <c r="BF48" i="3"/>
  <c r="CA48" i="3"/>
  <c r="CL48" i="3"/>
  <c r="AI91" i="3"/>
  <c r="BN91" i="3"/>
  <c r="CP91" i="3"/>
  <c r="BO97" i="3"/>
  <c r="CE99" i="3"/>
  <c r="BN99" i="3"/>
  <c r="AT99" i="3"/>
  <c r="AI99" i="3"/>
  <c r="BJ99" i="3"/>
  <c r="CI100" i="3"/>
  <c r="BC100" i="3"/>
  <c r="CU100" i="3"/>
  <c r="AI101" i="3"/>
  <c r="BO101" i="3"/>
  <c r="AA103" i="3"/>
  <c r="AL103" i="3"/>
  <c r="AX103" i="3"/>
  <c r="CI103" i="3"/>
  <c r="V104" i="3"/>
  <c r="BG104" i="3"/>
  <c r="BV104" i="3"/>
  <c r="CH104" i="3"/>
  <c r="CT104" i="3"/>
  <c r="CI112" i="3"/>
  <c r="BO112" i="3"/>
  <c r="W118" i="3"/>
  <c r="BR118" i="3"/>
  <c r="CM118" i="3"/>
  <c r="AL118" i="3"/>
  <c r="BN118" i="3"/>
  <c r="CI134" i="3"/>
  <c r="CP149" i="3"/>
  <c r="AQ159" i="3"/>
  <c r="BS181" i="3"/>
  <c r="CT183" i="3"/>
  <c r="CH183" i="3"/>
  <c r="BS183" i="3"/>
  <c r="AH183" i="3"/>
  <c r="V183" i="3"/>
  <c r="CD183" i="3"/>
  <c r="BR183" i="3"/>
  <c r="AQ183" i="3"/>
  <c r="BZ183" i="3"/>
  <c r="BB183" i="3"/>
  <c r="CU183" i="3"/>
  <c r="AX183" i="3"/>
  <c r="BJ183" i="3"/>
  <c r="CM185" i="3"/>
  <c r="BG185" i="3"/>
  <c r="BN104" i="3"/>
  <c r="BB159" i="3"/>
  <c r="AP159" i="3"/>
  <c r="Z159" i="3"/>
  <c r="CQ159" i="3"/>
  <c r="CA159" i="3"/>
  <c r="V159" i="3"/>
  <c r="CL159" i="3"/>
  <c r="BK159" i="3"/>
  <c r="CH159" i="3"/>
  <c r="BF159" i="3"/>
  <c r="AE159" i="3"/>
  <c r="BV159" i="3"/>
  <c r="AL201" i="3"/>
  <c r="CT201" i="3"/>
  <c r="AL70" i="3"/>
  <c r="CD75" i="3"/>
  <c r="CQ104" i="3"/>
  <c r="AE73" i="3"/>
  <c r="CA73" i="3"/>
  <c r="CQ73" i="3"/>
  <c r="CL51" i="3"/>
  <c r="Z60" i="3"/>
  <c r="V70" i="3"/>
  <c r="BN70" i="3"/>
  <c r="CH71" i="3"/>
  <c r="V74" i="3"/>
  <c r="CD74" i="3"/>
  <c r="Z75" i="3"/>
  <c r="BR75" i="3"/>
  <c r="CQ75" i="3"/>
  <c r="BB76" i="3"/>
  <c r="AA48" i="3"/>
  <c r="AL48" i="3"/>
  <c r="BG48" i="3"/>
  <c r="BR48" i="3"/>
  <c r="CM48" i="3"/>
  <c r="CU93" i="3"/>
  <c r="BC102" i="3"/>
  <c r="CM103" i="3"/>
  <c r="BS103" i="3"/>
  <c r="BK103" i="3"/>
  <c r="AQ103" i="3"/>
  <c r="AH103" i="3"/>
  <c r="W103" i="3"/>
  <c r="AP103" i="3"/>
  <c r="BC103" i="3"/>
  <c r="BN103" i="3"/>
  <c r="CA103" i="3"/>
  <c r="AA104" i="3"/>
  <c r="AL104" i="3"/>
  <c r="AX104" i="3"/>
  <c r="CI104" i="3"/>
  <c r="W105" i="3"/>
  <c r="AD108" i="3"/>
  <c r="BF108" i="3"/>
  <c r="AT108" i="3"/>
  <c r="CI108" i="3"/>
  <c r="CH116" i="3"/>
  <c r="AL116" i="3"/>
  <c r="W116" i="3"/>
  <c r="AH137" i="3"/>
  <c r="CE152" i="3"/>
  <c r="Z152" i="3"/>
  <c r="AU159" i="3"/>
  <c r="BS179" i="3"/>
  <c r="AM233" i="3"/>
  <c r="BJ241" i="3"/>
  <c r="AH241" i="3"/>
  <c r="B101" i="3"/>
  <c r="B102" i="3" s="1"/>
  <c r="BZ111" i="3"/>
  <c r="BK111" i="3"/>
  <c r="Z111" i="3"/>
  <c r="CE111" i="3"/>
  <c r="W144" i="3"/>
  <c r="CU144" i="3"/>
  <c r="AD145" i="3"/>
  <c r="CA145" i="3"/>
  <c r="B146" i="3"/>
  <c r="CU150" i="3"/>
  <c r="AP151" i="3"/>
  <c r="BZ156" i="3"/>
  <c r="W156" i="3"/>
  <c r="CI156" i="3"/>
  <c r="BZ177" i="3"/>
  <c r="AI177" i="3"/>
  <c r="B183" i="3"/>
  <c r="B187" i="3"/>
  <c r="AX203" i="3"/>
  <c r="AH203" i="3"/>
  <c r="V203" i="3"/>
  <c r="CI203" i="3"/>
  <c r="BW203" i="3"/>
  <c r="CH203" i="3"/>
  <c r="BC203" i="3"/>
  <c r="CD203" i="3"/>
  <c r="BB203" i="3"/>
  <c r="W203" i="3"/>
  <c r="BN203" i="3"/>
  <c r="AH231" i="3"/>
  <c r="CL231" i="3"/>
  <c r="BJ231" i="3"/>
  <c r="CT145" i="3"/>
  <c r="CI145" i="3"/>
  <c r="AU145" i="3"/>
  <c r="AH145" i="3"/>
  <c r="W145" i="3"/>
  <c r="CQ145" i="3"/>
  <c r="CD145" i="3"/>
  <c r="BF145" i="3"/>
  <c r="AE145" i="3"/>
  <c r="AM145" i="3"/>
  <c r="BJ145" i="3"/>
  <c r="CU151" i="3"/>
  <c r="W151" i="3"/>
  <c r="AY151" i="3"/>
  <c r="BS151" i="3"/>
  <c r="BV221" i="3"/>
  <c r="AT221" i="3"/>
  <c r="CP221" i="3"/>
  <c r="BN221" i="3"/>
  <c r="CD221" i="3"/>
  <c r="Z221" i="3"/>
  <c r="BJ221" i="3"/>
  <c r="CE221" i="3"/>
  <c r="CI230" i="3"/>
  <c r="BF230" i="3"/>
  <c r="AP107" i="3"/>
  <c r="B109" i="3"/>
  <c r="BK109" i="3"/>
  <c r="AP110" i="3"/>
  <c r="CD110" i="3"/>
  <c r="CU113" i="3"/>
  <c r="AX114" i="3"/>
  <c r="BR114" i="3"/>
  <c r="BB117" i="3"/>
  <c r="BW117" i="3"/>
  <c r="AL119" i="3"/>
  <c r="AH135" i="3"/>
  <c r="AT140" i="3"/>
  <c r="BN140" i="3"/>
  <c r="CD140" i="3"/>
  <c r="CA142" i="3"/>
  <c r="B143" i="3"/>
  <c r="AH143" i="3"/>
  <c r="BS146" i="3"/>
  <c r="AY147" i="3"/>
  <c r="BV147" i="3"/>
  <c r="AX148" i="3"/>
  <c r="CD148" i="3"/>
  <c r="AI153" i="3"/>
  <c r="BS153" i="3"/>
  <c r="CU153" i="3"/>
  <c r="AT155" i="3"/>
  <c r="BN155" i="3"/>
  <c r="CE155" i="3"/>
  <c r="AE160" i="3"/>
  <c r="AQ160" i="3"/>
  <c r="BF160" i="3"/>
  <c r="BV160" i="3"/>
  <c r="CH160" i="3"/>
  <c r="Z161" i="3"/>
  <c r="AP161" i="3"/>
  <c r="BB161" i="3"/>
  <c r="B175" i="3"/>
  <c r="CT175" i="3"/>
  <c r="AI176" i="3"/>
  <c r="BN176" i="3"/>
  <c r="BC182" i="3"/>
  <c r="BR186" i="3"/>
  <c r="CP194" i="3"/>
  <c r="CA194" i="3"/>
  <c r="AD194" i="3"/>
  <c r="AM219" i="3"/>
  <c r="AM223" i="3"/>
  <c r="AD224" i="3"/>
  <c r="AD240" i="3"/>
  <c r="CP240" i="3"/>
  <c r="BC107" i="3"/>
  <c r="CE109" i="3"/>
  <c r="AY110" i="3"/>
  <c r="BJ113" i="3"/>
  <c r="AM114" i="3"/>
  <c r="BG119" i="3"/>
  <c r="AU135" i="3"/>
  <c r="CE135" i="3"/>
  <c r="AE140" i="3"/>
  <c r="AY140" i="3"/>
  <c r="BO140" i="3"/>
  <c r="BF142" i="3"/>
  <c r="CD142" i="3"/>
  <c r="AU143" i="3"/>
  <c r="CE143" i="3"/>
  <c r="AH147" i="3"/>
  <c r="CE147" i="3"/>
  <c r="B150" i="3"/>
  <c r="B152" i="3"/>
  <c r="AP153" i="3"/>
  <c r="BZ153" i="3"/>
  <c r="AH155" i="3"/>
  <c r="AY155" i="3"/>
  <c r="BO155" i="3"/>
  <c r="AE161" i="3"/>
  <c r="AQ161" i="3"/>
  <c r="BF161" i="3"/>
  <c r="BV161" i="3"/>
  <c r="CH161" i="3"/>
  <c r="BC175" i="3"/>
  <c r="B177" i="3"/>
  <c r="B188" i="3"/>
  <c r="CH189" i="3"/>
  <c r="AD189" i="3"/>
  <c r="AY219" i="3"/>
  <c r="Z219" i="3"/>
  <c r="CT219" i="3"/>
  <c r="BV219" i="3"/>
  <c r="AU219" i="3"/>
  <c r="W219" i="3"/>
  <c r="AU223" i="3"/>
  <c r="AD223" i="3"/>
  <c r="BJ223" i="3"/>
  <c r="W223" i="3"/>
  <c r="AY223" i="3"/>
  <c r="B235" i="3"/>
  <c r="CQ243" i="3"/>
  <c r="BV243" i="3"/>
  <c r="AE243" i="3"/>
  <c r="CH243" i="3"/>
  <c r="AQ243" i="3"/>
  <c r="V243" i="3"/>
  <c r="BW243" i="3"/>
  <c r="BK243" i="3"/>
  <c r="BG187" i="3"/>
  <c r="AI192" i="3"/>
  <c r="BK192" i="3"/>
  <c r="CU192" i="3"/>
  <c r="B193" i="3"/>
  <c r="AY193" i="3"/>
  <c r="B196" i="3"/>
  <c r="AP196" i="3"/>
  <c r="CT196" i="3"/>
  <c r="AH197" i="3"/>
  <c r="BF197" i="3"/>
  <c r="CA197" i="3"/>
  <c r="AL198" i="3"/>
  <c r="BG198" i="3"/>
  <c r="CH198" i="3"/>
  <c r="BR199" i="3"/>
  <c r="AA202" i="3"/>
  <c r="CD202" i="3"/>
  <c r="AI225" i="3"/>
  <c r="CU225" i="3"/>
  <c r="AH228" i="3"/>
  <c r="AX234" i="3"/>
  <c r="CP234" i="3"/>
  <c r="AH235" i="3"/>
  <c r="AX235" i="3"/>
  <c r="BR235" i="3"/>
  <c r="CM235" i="3"/>
  <c r="CH242" i="3"/>
  <c r="W242" i="3"/>
  <c r="CQ242" i="3"/>
  <c r="CQ244" i="3"/>
  <c r="BV244" i="3"/>
  <c r="AE244" i="3"/>
  <c r="CH244" i="3"/>
  <c r="AQ244" i="3"/>
  <c r="V244" i="3"/>
  <c r="BB244" i="3"/>
  <c r="AP245" i="3"/>
  <c r="BR187" i="3"/>
  <c r="BJ193" i="3"/>
  <c r="BC196" i="3"/>
  <c r="AM197" i="3"/>
  <c r="CL197" i="3"/>
  <c r="AQ198" i="3"/>
  <c r="BN198" i="3"/>
  <c r="CP198" i="3"/>
  <c r="AX202" i="3"/>
  <c r="BR202" i="3"/>
  <c r="CM202" i="3"/>
  <c r="AT228" i="3"/>
  <c r="CI228" i="3"/>
  <c r="AX239" i="3"/>
  <c r="CQ245" i="3"/>
  <c r="BV245" i="3"/>
  <c r="AE245" i="3"/>
  <c r="CH245" i="3"/>
  <c r="AQ245" i="3"/>
  <c r="V245" i="3"/>
  <c r="BB245" i="3"/>
  <c r="BB236" i="3"/>
  <c r="BZ236" i="3"/>
  <c r="CD236" i="3"/>
  <c r="BO237" i="3"/>
  <c r="B217" i="3"/>
  <c r="B218" i="3" s="1"/>
  <c r="B219" i="3" s="1"/>
  <c r="BO229" i="3"/>
  <c r="CU229" i="3"/>
  <c r="BS222" i="3"/>
  <c r="AI222" i="3"/>
  <c r="CU222" i="3"/>
  <c r="BK222" i="3"/>
  <c r="BZ222" i="3"/>
  <c r="BZ229" i="3"/>
  <c r="CP224" i="3"/>
  <c r="BZ224" i="3"/>
  <c r="BN224" i="3"/>
  <c r="AY224" i="3"/>
  <c r="AI224" i="3"/>
  <c r="W224" i="3"/>
  <c r="BJ224" i="3"/>
  <c r="AT224" i="3"/>
  <c r="AH224" i="3"/>
  <c r="BO224" i="3"/>
  <c r="CT224" i="3"/>
  <c r="CT231" i="3"/>
  <c r="CE231" i="3"/>
  <c r="BC231" i="3"/>
  <c r="Z231" i="3"/>
  <c r="CQ231" i="3"/>
  <c r="CD231" i="3"/>
  <c r="BO231" i="3"/>
  <c r="AM231" i="3"/>
  <c r="AT231" i="3"/>
  <c r="BV231" i="3"/>
  <c r="BJ218" i="3"/>
  <c r="CL219" i="3"/>
  <c r="CD219" i="3"/>
  <c r="BJ219" i="3"/>
  <c r="AH219" i="3"/>
  <c r="AD219" i="3"/>
  <c r="BC219" i="3"/>
  <c r="BO219" i="3"/>
  <c r="CA219" i="3"/>
  <c r="CP219" i="3"/>
  <c r="AP222" i="3"/>
  <c r="CU224" i="3"/>
  <c r="B225" i="3"/>
  <c r="CI227" i="3"/>
  <c r="BN227" i="3"/>
  <c r="W227" i="3"/>
  <c r="CE227" i="3"/>
  <c r="BJ227" i="3"/>
  <c r="AY227" i="3"/>
  <c r="CP227" i="3"/>
  <c r="AI229" i="3"/>
  <c r="AU231" i="3"/>
  <c r="BS232" i="3"/>
  <c r="CU232" i="3"/>
  <c r="AD216" i="3"/>
  <c r="AE219" i="3"/>
  <c r="AT219" i="3"/>
  <c r="BF219" i="3"/>
  <c r="CE219" i="3"/>
  <c r="CQ219" i="3"/>
  <c r="BZ220" i="3"/>
  <c r="CT221" i="3"/>
  <c r="CA221" i="3"/>
  <c r="AY221" i="3"/>
  <c r="AE221" i="3"/>
  <c r="W221" i="3"/>
  <c r="CQ221" i="3"/>
  <c r="CI221" i="3"/>
  <c r="BO221" i="3"/>
  <c r="BF221" i="3"/>
  <c r="AU221" i="3"/>
  <c r="AM221" i="3"/>
  <c r="AD221" i="3"/>
  <c r="AH221" i="3"/>
  <c r="CL221" i="3"/>
  <c r="AX222" i="3"/>
  <c r="BC224" i="3"/>
  <c r="CE224" i="3"/>
  <c r="BC227" i="3"/>
  <c r="CT227" i="3"/>
  <c r="CT228" i="3"/>
  <c r="CE228" i="3"/>
  <c r="BO228" i="3"/>
  <c r="BC228" i="3"/>
  <c r="CP228" i="3"/>
  <c r="BZ228" i="3"/>
  <c r="BN228" i="3"/>
  <c r="AY228" i="3"/>
  <c r="AI228" i="3"/>
  <c r="W228" i="3"/>
  <c r="CU228" i="3"/>
  <c r="AT229" i="3"/>
  <c r="AE231" i="3"/>
  <c r="AI239" i="3"/>
  <c r="BZ239" i="3"/>
  <c r="AM239" i="3"/>
  <c r="BS239" i="3"/>
  <c r="CD239" i="3"/>
  <c r="AH223" i="3"/>
  <c r="BN223" i="3"/>
  <c r="CD223" i="3"/>
  <c r="CP223" i="3"/>
  <c r="AT225" i="3"/>
  <c r="BS226" i="3"/>
  <c r="B233" i="3"/>
  <c r="BN233" i="3"/>
  <c r="AL234" i="3"/>
  <c r="BZ234" i="3"/>
  <c r="AQ235" i="3"/>
  <c r="BS235" i="3"/>
  <c r="CH235" i="3"/>
  <c r="CU235" i="3"/>
  <c r="B237" i="3"/>
  <c r="AH236" i="3"/>
  <c r="BS236" i="3"/>
  <c r="CH236" i="3"/>
  <c r="CT236" i="3"/>
  <c r="BS240" i="3"/>
  <c r="AY240" i="3"/>
  <c r="CE241" i="3"/>
  <c r="Z223" i="3"/>
  <c r="AT223" i="3"/>
  <c r="BC223" i="3"/>
  <c r="BS223" i="3"/>
  <c r="CE223" i="3"/>
  <c r="CT223" i="3"/>
  <c r="B228" i="3"/>
  <c r="B231" i="3"/>
  <c r="CP233" i="3"/>
  <c r="CE236" i="3"/>
  <c r="BW236" i="3"/>
  <c r="BC236" i="3"/>
  <c r="AT236" i="3"/>
  <c r="AI236" i="3"/>
  <c r="AA236" i="3"/>
  <c r="AM236" i="3"/>
  <c r="AX236" i="3"/>
  <c r="BJ236" i="3"/>
  <c r="CU236" i="3"/>
  <c r="CP241" i="3"/>
  <c r="AY241" i="3"/>
  <c r="AD241" i="3"/>
  <c r="CI241" i="3"/>
  <c r="BN241" i="3"/>
  <c r="W241" i="3"/>
  <c r="BC241" i="3"/>
  <c r="CT241" i="3"/>
  <c r="AX237" i="3"/>
  <c r="B239" i="3"/>
  <c r="AT242" i="3"/>
  <c r="BV242" i="3"/>
  <c r="Z243" i="3"/>
  <c r="AU243" i="3"/>
  <c r="BF243" i="3"/>
  <c r="CA243" i="3"/>
  <c r="CL243" i="3"/>
  <c r="Z244" i="3"/>
  <c r="AU244" i="3"/>
  <c r="BF244" i="3"/>
  <c r="CA244" i="3"/>
  <c r="CL244" i="3"/>
  <c r="Z245" i="3"/>
  <c r="AU245" i="3"/>
  <c r="BF245" i="3"/>
  <c r="CA245" i="3"/>
  <c r="CL245" i="3"/>
  <c r="AE242" i="3"/>
  <c r="BW242" i="3"/>
  <c r="AA243" i="3"/>
  <c r="AL243" i="3"/>
  <c r="BG243" i="3"/>
  <c r="BR243" i="3"/>
  <c r="CM243" i="3"/>
  <c r="AA244" i="3"/>
  <c r="AL244" i="3"/>
  <c r="BG244" i="3"/>
  <c r="BR244" i="3"/>
  <c r="CM244" i="3"/>
  <c r="AA245" i="3"/>
  <c r="AL245" i="3"/>
  <c r="BG245" i="3"/>
  <c r="BR245" i="3"/>
  <c r="CM245" i="3"/>
  <c r="BS180" i="3"/>
  <c r="AX180" i="3"/>
  <c r="CI180" i="3"/>
  <c r="BN180" i="3"/>
  <c r="W180" i="3"/>
  <c r="CD180" i="3"/>
  <c r="AM180" i="3"/>
  <c r="CU188" i="3"/>
  <c r="CI188" i="3"/>
  <c r="BN188" i="3"/>
  <c r="BC188" i="3"/>
  <c r="AH188" i="3"/>
  <c r="W188" i="3"/>
  <c r="CD188" i="3"/>
  <c r="AM188" i="3"/>
  <c r="CM188" i="3"/>
  <c r="BR188" i="3"/>
  <c r="CH188" i="3"/>
  <c r="BW188" i="3"/>
  <c r="BB188" i="3"/>
  <c r="AQ188" i="3"/>
  <c r="V188" i="3"/>
  <c r="BS188" i="3"/>
  <c r="AX188" i="3"/>
  <c r="AH180" i="3"/>
  <c r="CT186" i="3"/>
  <c r="CI186" i="3"/>
  <c r="BN186" i="3"/>
  <c r="BC186" i="3"/>
  <c r="AH186" i="3"/>
  <c r="W186" i="3"/>
  <c r="CD186" i="3"/>
  <c r="AM186" i="3"/>
  <c r="CH186" i="3"/>
  <c r="BW186" i="3"/>
  <c r="BB186" i="3"/>
  <c r="AQ186" i="3"/>
  <c r="V186" i="3"/>
  <c r="BS186" i="3"/>
  <c r="AX186" i="3"/>
  <c r="CM186" i="3"/>
  <c r="AA188" i="3"/>
  <c r="CT180" i="3"/>
  <c r="BG188" i="3"/>
  <c r="BC180" i="3"/>
  <c r="BG186" i="3"/>
  <c r="CT187" i="3"/>
  <c r="CI187" i="3"/>
  <c r="BN187" i="3"/>
  <c r="BC187" i="3"/>
  <c r="AH187" i="3"/>
  <c r="W187" i="3"/>
  <c r="BS187" i="3"/>
  <c r="AX187" i="3"/>
  <c r="CH187" i="3"/>
  <c r="BW187" i="3"/>
  <c r="BB187" i="3"/>
  <c r="AQ187" i="3"/>
  <c r="V187" i="3"/>
  <c r="CD187" i="3"/>
  <c r="AM187" i="3"/>
  <c r="CM187" i="3"/>
  <c r="AL188" i="3"/>
  <c r="CE190" i="3"/>
  <c r="BB190" i="3"/>
  <c r="Z190" i="3"/>
  <c r="CM190" i="3"/>
  <c r="BZ190" i="3"/>
  <c r="BK190" i="3"/>
  <c r="AI190" i="3"/>
  <c r="CU190" i="3"/>
  <c r="CP200" i="3"/>
  <c r="BN200" i="3"/>
  <c r="AY200" i="3"/>
  <c r="AM200" i="3"/>
  <c r="CI200" i="3"/>
  <c r="BS200" i="3"/>
  <c r="AX200" i="3"/>
  <c r="AH200" i="3"/>
  <c r="V200" i="3"/>
  <c r="CH200" i="3"/>
  <c r="AD175" i="3"/>
  <c r="CU175" i="3"/>
  <c r="B176" i="3"/>
  <c r="AT177" i="3"/>
  <c r="AH179" i="3"/>
  <c r="AQ182" i="3"/>
  <c r="BS182" i="3"/>
  <c r="AI185" i="3"/>
  <c r="BW190" i="3"/>
  <c r="CQ196" i="3"/>
  <c r="CI196" i="3"/>
  <c r="BV196" i="3"/>
  <c r="BN196" i="3"/>
  <c r="BG196" i="3"/>
  <c r="AL196" i="3"/>
  <c r="AE196" i="3"/>
  <c r="W196" i="3"/>
  <c r="CH196" i="3"/>
  <c r="CA196" i="3"/>
  <c r="BS196" i="3"/>
  <c r="BF196" i="3"/>
  <c r="AX196" i="3"/>
  <c r="AQ196" i="3"/>
  <c r="V196" i="3"/>
  <c r="CL196" i="3"/>
  <c r="AQ200" i="3"/>
  <c r="AH175" i="3"/>
  <c r="AT175" i="3"/>
  <c r="BJ175" i="3"/>
  <c r="AH176" i="3"/>
  <c r="BC176" i="3"/>
  <c r="CT176" i="3"/>
  <c r="CU177" i="3"/>
  <c r="AM179" i="3"/>
  <c r="CD179" i="3"/>
  <c r="CH181" i="3"/>
  <c r="AH182" i="3"/>
  <c r="BJ182" i="3"/>
  <c r="CM182" i="3"/>
  <c r="AA183" i="3"/>
  <c r="AI183" i="3"/>
  <c r="AT183" i="3"/>
  <c r="BC183" i="3"/>
  <c r="BW183" i="3"/>
  <c r="CE183" i="3"/>
  <c r="AQ185" i="3"/>
  <c r="AA190" i="3"/>
  <c r="AI193" i="3"/>
  <c r="BK193" i="3"/>
  <c r="CP193" i="3"/>
  <c r="AH196" i="3"/>
  <c r="BK196" i="3"/>
  <c r="CM196" i="3"/>
  <c r="CQ197" i="3"/>
  <c r="CI197" i="3"/>
  <c r="BV197" i="3"/>
  <c r="BN197" i="3"/>
  <c r="BG197" i="3"/>
  <c r="BW197" i="3"/>
  <c r="BC197" i="3"/>
  <c r="AU197" i="3"/>
  <c r="AL197" i="3"/>
  <c r="AE197" i="3"/>
  <c r="W197" i="3"/>
  <c r="CM197" i="3"/>
  <c r="CD197" i="3"/>
  <c r="BS197" i="3"/>
  <c r="BK197" i="3"/>
  <c r="BB197" i="3"/>
  <c r="AQ197" i="3"/>
  <c r="V197" i="3"/>
  <c r="CH197" i="3"/>
  <c r="AL199" i="3"/>
  <c r="BW199" i="3"/>
  <c r="W200" i="3"/>
  <c r="AP190" i="3"/>
  <c r="BR190" i="3"/>
  <c r="BF195" i="3"/>
  <c r="AL200" i="3"/>
  <c r="CI175" i="3"/>
  <c r="BC179" i="3"/>
  <c r="CT179" i="3"/>
  <c r="CH182" i="3"/>
  <c r="CU182" i="3"/>
  <c r="BR185" i="3"/>
  <c r="AU190" i="3"/>
  <c r="AU196" i="3"/>
  <c r="BW196" i="3"/>
  <c r="BZ200" i="3"/>
  <c r="W175" i="3"/>
  <c r="AI175" i="3"/>
  <c r="AY175" i="3"/>
  <c r="BN175" i="3"/>
  <c r="BZ175" i="3"/>
  <c r="CP175" i="3"/>
  <c r="BO177" i="3"/>
  <c r="W179" i="3"/>
  <c r="BN179" i="3"/>
  <c r="CI179" i="3"/>
  <c r="AI181" i="3"/>
  <c r="V182" i="3"/>
  <c r="AI182" i="3"/>
  <c r="AX182" i="3"/>
  <c r="BZ182" i="3"/>
  <c r="V185" i="3"/>
  <c r="AX185" i="3"/>
  <c r="B189" i="3"/>
  <c r="B190" i="3"/>
  <c r="BJ190" i="3"/>
  <c r="CL190" i="3"/>
  <c r="CU193" i="3"/>
  <c r="AP193" i="3"/>
  <c r="AD193" i="3"/>
  <c r="CQ193" i="3"/>
  <c r="CE193" i="3"/>
  <c r="BO193" i="3"/>
  <c r="AT193" i="3"/>
  <c r="BV193" i="3"/>
  <c r="B195" i="3"/>
  <c r="Z196" i="3"/>
  <c r="AM196" i="3"/>
  <c r="BB196" i="3"/>
  <c r="CD196" i="3"/>
  <c r="CM199" i="3"/>
  <c r="AH199" i="3"/>
  <c r="V199" i="3"/>
  <c r="CH199" i="3"/>
  <c r="BN199" i="3"/>
  <c r="AA199" i="3"/>
  <c r="CT199" i="3"/>
  <c r="BG199" i="3"/>
  <c r="AQ199" i="3"/>
  <c r="W199" i="3"/>
  <c r="BB199" i="3"/>
  <c r="CI199" i="3"/>
  <c r="AA200" i="3"/>
  <c r="BG200" i="3"/>
  <c r="CU200" i="3"/>
  <c r="CI201" i="3"/>
  <c r="BN201" i="3"/>
  <c r="W201" i="3"/>
  <c r="CM201" i="3"/>
  <c r="BG201" i="3"/>
  <c r="AH201" i="3"/>
  <c r="BC201" i="3"/>
  <c r="AA201" i="3"/>
  <c r="BR201" i="3"/>
  <c r="AL189" i="3"/>
  <c r="BO189" i="3"/>
  <c r="CQ189" i="3"/>
  <c r="AA192" i="3"/>
  <c r="AP192" i="3"/>
  <c r="BR192" i="3"/>
  <c r="AY194" i="3"/>
  <c r="CT202" i="3"/>
  <c r="CI202" i="3"/>
  <c r="BN202" i="3"/>
  <c r="BC202" i="3"/>
  <c r="AH202" i="3"/>
  <c r="W202" i="3"/>
  <c r="AQ202" i="3"/>
  <c r="BG202" i="3"/>
  <c r="BS202" i="3"/>
  <c r="CH202" i="3"/>
  <c r="AQ189" i="3"/>
  <c r="AU192" i="3"/>
  <c r="BJ192" i="3"/>
  <c r="BW192" i="3"/>
  <c r="CQ192" i="3"/>
  <c r="B199" i="3"/>
  <c r="AD198" i="3"/>
  <c r="AY198" i="3"/>
  <c r="BS198" i="3"/>
  <c r="CI198" i="3"/>
  <c r="AA203" i="3"/>
  <c r="AL203" i="3"/>
  <c r="BG203" i="3"/>
  <c r="BR203" i="3"/>
  <c r="CM203" i="3"/>
  <c r="AH133" i="3"/>
  <c r="BC133" i="3"/>
  <c r="AE136" i="3"/>
  <c r="AY138" i="3"/>
  <c r="CT133" i="3"/>
  <c r="CU134" i="3"/>
  <c r="BZ134" i="3"/>
  <c r="AI134" i="3"/>
  <c r="AH134" i="3"/>
  <c r="BF136" i="3"/>
  <c r="CQ136" i="3"/>
  <c r="BV138" i="3"/>
  <c r="CE139" i="3"/>
  <c r="BC139" i="3"/>
  <c r="Z139" i="3"/>
  <c r="CL139" i="3"/>
  <c r="AU141" i="3"/>
  <c r="BJ150" i="3"/>
  <c r="AT150" i="3"/>
  <c r="AH150" i="3"/>
  <c r="AY150" i="3"/>
  <c r="CI150" i="3"/>
  <c r="BJ133" i="3"/>
  <c r="CE133" i="3"/>
  <c r="CU133" i="3"/>
  <c r="BO134" i="3"/>
  <c r="CT134" i="3"/>
  <c r="CD136" i="3"/>
  <c r="BC137" i="3"/>
  <c r="CL137" i="3"/>
  <c r="W138" i="3"/>
  <c r="CA138" i="3"/>
  <c r="BJ139" i="3"/>
  <c r="CT139" i="3"/>
  <c r="BC141" i="3"/>
  <c r="CQ147" i="3"/>
  <c r="CI147" i="3"/>
  <c r="BO147" i="3"/>
  <c r="BF147" i="3"/>
  <c r="AU147" i="3"/>
  <c r="AM147" i="3"/>
  <c r="AD147" i="3"/>
  <c r="Z147" i="3"/>
  <c r="BN147" i="3"/>
  <c r="CA147" i="3"/>
  <c r="CL147" i="3"/>
  <c r="AI150" i="3"/>
  <c r="BC150" i="3"/>
  <c r="CP150" i="3"/>
  <c r="BV152" i="3"/>
  <c r="CT152" i="3"/>
  <c r="CD152" i="3"/>
  <c r="BJ152" i="3"/>
  <c r="AU152" i="3"/>
  <c r="AH152" i="3"/>
  <c r="CQ152" i="3"/>
  <c r="AT152" i="3"/>
  <c r="AE152" i="3"/>
  <c r="BC152" i="3"/>
  <c r="CL152" i="3"/>
  <c r="CP133" i="3"/>
  <c r="BZ133" i="3"/>
  <c r="BN133" i="3"/>
  <c r="AY133" i="3"/>
  <c r="AI133" i="3"/>
  <c r="W133" i="3"/>
  <c r="CP136" i="3"/>
  <c r="CA136" i="3"/>
  <c r="BN136" i="3"/>
  <c r="AY136" i="3"/>
  <c r="W136" i="3"/>
  <c r="CQ138" i="3"/>
  <c r="CD138" i="3"/>
  <c r="BO138" i="3"/>
  <c r="AM138" i="3"/>
  <c r="AE138" i="3"/>
  <c r="BN134" i="3"/>
  <c r="AM136" i="3"/>
  <c r="BV136" i="3"/>
  <c r="AU137" i="3"/>
  <c r="CE137" i="3"/>
  <c r="BF138" i="3"/>
  <c r="CP138" i="3"/>
  <c r="AU139" i="3"/>
  <c r="CL141" i="3"/>
  <c r="BJ141" i="3"/>
  <c r="AH141" i="3"/>
  <c r="CE141" i="3"/>
  <c r="AD150" i="3"/>
  <c r="BO150" i="3"/>
  <c r="B133" i="3"/>
  <c r="B134" i="3" s="1"/>
  <c r="AD133" i="3"/>
  <c r="AT133" i="3"/>
  <c r="BO133" i="3"/>
  <c r="CI133" i="3"/>
  <c r="W134" i="3"/>
  <c r="AT134" i="3"/>
  <c r="AD136" i="3"/>
  <c r="AT136" i="3"/>
  <c r="BO136" i="3"/>
  <c r="CI136" i="3"/>
  <c r="Z137" i="3"/>
  <c r="BJ137" i="3"/>
  <c r="CT137" i="3"/>
  <c r="AD138" i="3"/>
  <c r="AT138" i="3"/>
  <c r="BN138" i="3"/>
  <c r="CI138" i="3"/>
  <c r="AH139" i="3"/>
  <c r="Z141" i="3"/>
  <c r="BV142" i="3"/>
  <c r="AT142" i="3"/>
  <c r="AE142" i="3"/>
  <c r="AD142" i="3"/>
  <c r="AY142" i="3"/>
  <c r="BO142" i="3"/>
  <c r="CI142" i="3"/>
  <c r="CL144" i="3"/>
  <c r="AP144" i="3"/>
  <c r="BJ144" i="3"/>
  <c r="AE147" i="3"/>
  <c r="BC147" i="3"/>
  <c r="CD147" i="3"/>
  <c r="CP147" i="3"/>
  <c r="AD149" i="3"/>
  <c r="W150" i="3"/>
  <c r="BZ150" i="3"/>
  <c r="CT150" i="3"/>
  <c r="AM152" i="3"/>
  <c r="BO152" i="3"/>
  <c r="CE154" i="3"/>
  <c r="AD154" i="3"/>
  <c r="AY154" i="3"/>
  <c r="CP154" i="3"/>
  <c r="BO156" i="3"/>
  <c r="AT156" i="3"/>
  <c r="AI156" i="3"/>
  <c r="BN156" i="3"/>
  <c r="CT156" i="3"/>
  <c r="CT135" i="3"/>
  <c r="AD140" i="3"/>
  <c r="BF140" i="3"/>
  <c r="CI140" i="3"/>
  <c r="B141" i="3"/>
  <c r="Z145" i="3"/>
  <c r="AT145" i="3"/>
  <c r="BC145" i="3"/>
  <c r="BN145" i="3"/>
  <c r="BV145" i="3"/>
  <c r="CE145" i="3"/>
  <c r="CP145" i="3"/>
  <c r="AM148" i="3"/>
  <c r="BS148" i="3"/>
  <c r="CU148" i="3"/>
  <c r="BN151" i="3"/>
  <c r="CP151" i="3"/>
  <c r="BN153" i="3"/>
  <c r="AX153" i="3"/>
  <c r="BK153" i="3"/>
  <c r="BJ154" i="3"/>
  <c r="B155" i="3"/>
  <c r="CU156" i="3"/>
  <c r="AD155" i="3"/>
  <c r="CI155" i="3"/>
  <c r="CU155" i="3"/>
  <c r="B156" i="3"/>
  <c r="AA159" i="3"/>
  <c r="AL159" i="3"/>
  <c r="BG159" i="3"/>
  <c r="BR159" i="3"/>
  <c r="CM159" i="3"/>
  <c r="AA160" i="3"/>
  <c r="AL160" i="3"/>
  <c r="BG160" i="3"/>
  <c r="BR160" i="3"/>
  <c r="CM160" i="3"/>
  <c r="AA161" i="3"/>
  <c r="AL161" i="3"/>
  <c r="BG161" i="3"/>
  <c r="BR161" i="3"/>
  <c r="CM161" i="3"/>
  <c r="AH92" i="3"/>
  <c r="CT92" i="3"/>
  <c r="CH106" i="3"/>
  <c r="CA106" i="3"/>
  <c r="BS106" i="3"/>
  <c r="BF106" i="3"/>
  <c r="AX106" i="3"/>
  <c r="AQ106" i="3"/>
  <c r="V106" i="3"/>
  <c r="CT106" i="3"/>
  <c r="CM106" i="3"/>
  <c r="BR106" i="3"/>
  <c r="BK106" i="3"/>
  <c r="BC106" i="3"/>
  <c r="AP106" i="3"/>
  <c r="AH106" i="3"/>
  <c r="AA106" i="3"/>
  <c r="AE106" i="3"/>
  <c r="BG106" i="3"/>
  <c r="BV106" i="3"/>
  <c r="CI106" i="3"/>
  <c r="AI92" i="3"/>
  <c r="BZ92" i="3"/>
  <c r="CU96" i="3"/>
  <c r="CD102" i="3"/>
  <c r="AM102" i="3"/>
  <c r="AH102" i="3"/>
  <c r="BN102" i="3"/>
  <c r="AU106" i="3"/>
  <c r="BW106" i="3"/>
  <c r="CL106" i="3"/>
  <c r="CE107" i="3"/>
  <c r="BV107" i="3"/>
  <c r="BN107" i="3"/>
  <c r="BG107" i="3"/>
  <c r="AL107" i="3"/>
  <c r="AE107" i="3"/>
  <c r="W107" i="3"/>
  <c r="CU107" i="3"/>
  <c r="CL107" i="3"/>
  <c r="CD107" i="3"/>
  <c r="BS107" i="3"/>
  <c r="BF107" i="3"/>
  <c r="AX107" i="3"/>
  <c r="AQ107" i="3"/>
  <c r="V107" i="3"/>
  <c r="AU107" i="3"/>
  <c r="CQ107" i="3"/>
  <c r="B91" i="3"/>
  <c r="B92" i="3" s="1"/>
  <c r="B93" i="3" s="1"/>
  <c r="B94" i="3" s="1"/>
  <c r="BC91" i="3"/>
  <c r="BO91" i="3"/>
  <c r="CE91" i="3"/>
  <c r="CT91" i="3"/>
  <c r="W92" i="3"/>
  <c r="BN92" i="3"/>
  <c r="CI92" i="3"/>
  <c r="AI93" i="3"/>
  <c r="BZ93" i="3"/>
  <c r="B95" i="3"/>
  <c r="B96" i="3" s="1"/>
  <c r="B97" i="3" s="1"/>
  <c r="BC95" i="3"/>
  <c r="BO95" i="3"/>
  <c r="CE95" i="3"/>
  <c r="CT95" i="3"/>
  <c r="W96" i="3"/>
  <c r="BC96" i="3"/>
  <c r="BZ96" i="3"/>
  <c r="BO100" i="3"/>
  <c r="AT100" i="3"/>
  <c r="AI100" i="3"/>
  <c r="BN100" i="3"/>
  <c r="CT100" i="3"/>
  <c r="BS102" i="3"/>
  <c r="Z105" i="3"/>
  <c r="AM105" i="3"/>
  <c r="BB105" i="3"/>
  <c r="CD105" i="3"/>
  <c r="W106" i="3"/>
  <c r="AL106" i="3"/>
  <c r="BN106" i="3"/>
  <c r="CQ106" i="3"/>
  <c r="AH107" i="3"/>
  <c r="BK107" i="3"/>
  <c r="BZ107" i="3"/>
  <c r="CT107" i="3"/>
  <c r="CQ108" i="3"/>
  <c r="CD108" i="3"/>
  <c r="BO108" i="3"/>
  <c r="AM108" i="3"/>
  <c r="CP108" i="3"/>
  <c r="CA108" i="3"/>
  <c r="BN108" i="3"/>
  <c r="AY108" i="3"/>
  <c r="W108" i="3"/>
  <c r="AI109" i="3"/>
  <c r="CQ110" i="3"/>
  <c r="CA110" i="3"/>
  <c r="AX110" i="3"/>
  <c r="W110" i="3"/>
  <c r="CP110" i="3"/>
  <c r="BF110" i="3"/>
  <c r="AT110" i="3"/>
  <c r="AE110" i="3"/>
  <c r="AM110" i="3"/>
  <c r="BN110" i="3"/>
  <c r="CT119" i="3"/>
  <c r="CI119" i="3"/>
  <c r="BN119" i="3"/>
  <c r="BC119" i="3"/>
  <c r="AH119" i="3"/>
  <c r="W119" i="3"/>
  <c r="CH119" i="3"/>
  <c r="BW119" i="3"/>
  <c r="BB119" i="3"/>
  <c r="AQ119" i="3"/>
  <c r="V119" i="3"/>
  <c r="CM119" i="3"/>
  <c r="BR119" i="3"/>
  <c r="AA119" i="3"/>
  <c r="CD119" i="3"/>
  <c r="AM119" i="3"/>
  <c r="AX119" i="3"/>
  <c r="BC92" i="3"/>
  <c r="BO96" i="3"/>
  <c r="AT96" i="3"/>
  <c r="AI96" i="3"/>
  <c r="CT96" i="3"/>
  <c r="CU92" i="3"/>
  <c r="AD91" i="3"/>
  <c r="CI91" i="3"/>
  <c r="CU91" i="3"/>
  <c r="AT92" i="3"/>
  <c r="BO92" i="3"/>
  <c r="AT93" i="3"/>
  <c r="AD95" i="3"/>
  <c r="CI95" i="3"/>
  <c r="CU95" i="3"/>
  <c r="AH96" i="3"/>
  <c r="CI96" i="3"/>
  <c r="W102" i="3"/>
  <c r="AX102" i="3"/>
  <c r="CH105" i="3"/>
  <c r="CA105" i="3"/>
  <c r="BS105" i="3"/>
  <c r="BF105" i="3"/>
  <c r="AX105" i="3"/>
  <c r="AQ105" i="3"/>
  <c r="V105" i="3"/>
  <c r="CT105" i="3"/>
  <c r="CM105" i="3"/>
  <c r="BR105" i="3"/>
  <c r="BK105" i="3"/>
  <c r="BC105" i="3"/>
  <c r="AP105" i="3"/>
  <c r="AH105" i="3"/>
  <c r="AA105" i="3"/>
  <c r="AE105" i="3"/>
  <c r="BG105" i="3"/>
  <c r="BV105" i="3"/>
  <c r="CI105" i="3"/>
  <c r="B107" i="3"/>
  <c r="B106" i="3"/>
  <c r="Z106" i="3"/>
  <c r="AM106" i="3"/>
  <c r="BB106" i="3"/>
  <c r="CD106" i="3"/>
  <c r="Z107" i="3"/>
  <c r="AM107" i="3"/>
  <c r="BB107" i="3"/>
  <c r="BV109" i="3"/>
  <c r="Z109" i="3"/>
  <c r="BS109" i="3"/>
  <c r="AT109" i="3"/>
  <c r="BC109" i="3"/>
  <c r="AT97" i="3"/>
  <c r="AD99" i="3"/>
  <c r="CI99" i="3"/>
  <c r="CU99" i="3"/>
  <c r="B100" i="3"/>
  <c r="AT101" i="3"/>
  <c r="Z103" i="3"/>
  <c r="AM103" i="3"/>
  <c r="AU103" i="3"/>
  <c r="BB103" i="3"/>
  <c r="BW103" i="3"/>
  <c r="CD103" i="3"/>
  <c r="CL103" i="3"/>
  <c r="Z104" i="3"/>
  <c r="AM104" i="3"/>
  <c r="AU104" i="3"/>
  <c r="BB104" i="3"/>
  <c r="BW104" i="3"/>
  <c r="CD104" i="3"/>
  <c r="CL104" i="3"/>
  <c r="B111" i="3"/>
  <c r="AX111" i="3"/>
  <c r="CE112" i="3"/>
  <c r="BN112" i="3"/>
  <c r="AY112" i="3"/>
  <c r="W112" i="3"/>
  <c r="CT112" i="3"/>
  <c r="AT112" i="3"/>
  <c r="AE112" i="3"/>
  <c r="BF112" i="3"/>
  <c r="CP112" i="3"/>
  <c r="AI113" i="3"/>
  <c r="W113" i="3"/>
  <c r="CM113" i="3"/>
  <c r="BS113" i="3"/>
  <c r="AX113" i="3"/>
  <c r="AH113" i="3"/>
  <c r="AQ113" i="3"/>
  <c r="BZ113" i="3"/>
  <c r="B117" i="3"/>
  <c r="B116" i="3"/>
  <c r="AA116" i="3"/>
  <c r="AX116" i="3"/>
  <c r="CH118" i="3"/>
  <c r="BW118" i="3"/>
  <c r="BB118" i="3"/>
  <c r="AQ118" i="3"/>
  <c r="V118" i="3"/>
  <c r="CD118" i="3"/>
  <c r="BS118" i="3"/>
  <c r="AX118" i="3"/>
  <c r="AM118" i="3"/>
  <c r="AH118" i="3"/>
  <c r="BC118" i="3"/>
  <c r="CT118" i="3"/>
  <c r="AI111" i="3"/>
  <c r="BC111" i="3"/>
  <c r="BS111" i="3"/>
  <c r="CT111" i="3"/>
  <c r="BW116" i="3"/>
  <c r="AQ116" i="3"/>
  <c r="V116" i="3"/>
  <c r="CI116" i="3"/>
  <c r="BN116" i="3"/>
  <c r="AY116" i="3"/>
  <c r="AM116" i="3"/>
  <c r="AH116" i="3"/>
  <c r="BG116" i="3"/>
  <c r="CT116" i="3"/>
  <c r="AH114" i="3"/>
  <c r="AQ114" i="3"/>
  <c r="BB114" i="3"/>
  <c r="BJ114" i="3"/>
  <c r="BS114" i="3"/>
  <c r="CD114" i="3"/>
  <c r="CM114" i="3"/>
  <c r="CU114" i="3"/>
  <c r="AA117" i="3"/>
  <c r="AL117" i="3"/>
  <c r="BG117" i="3"/>
  <c r="BR117" i="3"/>
  <c r="CM117" i="3"/>
  <c r="AA114" i="3"/>
  <c r="AI114" i="3"/>
  <c r="AT114" i="3"/>
  <c r="BC114" i="3"/>
  <c r="BW114" i="3"/>
  <c r="CE114" i="3"/>
  <c r="AM117" i="3"/>
  <c r="AX117" i="3"/>
  <c r="BS117" i="3"/>
  <c r="CD117" i="3"/>
  <c r="CT217" i="3"/>
  <c r="CI217" i="3"/>
  <c r="CD217" i="3"/>
  <c r="BS217" i="3"/>
  <c r="BN217" i="3"/>
  <c r="BC217" i="3"/>
  <c r="AX217" i="3"/>
  <c r="AM217" i="3"/>
  <c r="AH217" i="3"/>
  <c r="W217" i="3"/>
  <c r="CL217" i="3"/>
  <c r="CA217" i="3"/>
  <c r="BF217" i="3"/>
  <c r="AU217" i="3"/>
  <c r="Z217" i="3"/>
  <c r="CM217" i="3"/>
  <c r="CH217" i="3"/>
  <c r="BW217" i="3"/>
  <c r="BR217" i="3"/>
  <c r="BG217" i="3"/>
  <c r="BB217" i="3"/>
  <c r="AQ217" i="3"/>
  <c r="AL217" i="3"/>
  <c r="AA217" i="3"/>
  <c r="V217" i="3"/>
  <c r="CQ217" i="3"/>
  <c r="BV217" i="3"/>
  <c r="BK217" i="3"/>
  <c r="AP217" i="3"/>
  <c r="AE217" i="3"/>
  <c r="AT217" i="3"/>
  <c r="BO217" i="3"/>
  <c r="AD217" i="3"/>
  <c r="AY217" i="3"/>
  <c r="CP217" i="3"/>
  <c r="CM218" i="3"/>
  <c r="CH218" i="3"/>
  <c r="CT218" i="3"/>
  <c r="CL218" i="3"/>
  <c r="CE218" i="3"/>
  <c r="BS218" i="3"/>
  <c r="BN218" i="3"/>
  <c r="BC218" i="3"/>
  <c r="AX218" i="3"/>
  <c r="AM218" i="3"/>
  <c r="AH218" i="3"/>
  <c r="W218" i="3"/>
  <c r="CP218" i="3"/>
  <c r="CA218" i="3"/>
  <c r="BF218" i="3"/>
  <c r="AU218" i="3"/>
  <c r="Z218" i="3"/>
  <c r="CQ218" i="3"/>
  <c r="CD218" i="3"/>
  <c r="BW218" i="3"/>
  <c r="BR218" i="3"/>
  <c r="BG218" i="3"/>
  <c r="BB218" i="3"/>
  <c r="AQ218" i="3"/>
  <c r="AL218" i="3"/>
  <c r="AA218" i="3"/>
  <c r="V218" i="3"/>
  <c r="CI218" i="3"/>
  <c r="BV218" i="3"/>
  <c r="BK218" i="3"/>
  <c r="AP218" i="3"/>
  <c r="AE218" i="3"/>
  <c r="AT218" i="3"/>
  <c r="BO218" i="3"/>
  <c r="CM220" i="3"/>
  <c r="CH220" i="3"/>
  <c r="BW220" i="3"/>
  <c r="BR220" i="3"/>
  <c r="BG220" i="3"/>
  <c r="BB220" i="3"/>
  <c r="AQ220" i="3"/>
  <c r="AL220" i="3"/>
  <c r="AA220" i="3"/>
  <c r="V220" i="3"/>
  <c r="CT220" i="3"/>
  <c r="CL220" i="3"/>
  <c r="CE220" i="3"/>
  <c r="BJ220" i="3"/>
  <c r="BC220" i="3"/>
  <c r="AU220" i="3"/>
  <c r="AH220" i="3"/>
  <c r="Z220" i="3"/>
  <c r="CP220" i="3"/>
  <c r="CA220" i="3"/>
  <c r="BN220" i="3"/>
  <c r="AY220" i="3"/>
  <c r="W220" i="3"/>
  <c r="CQ220" i="3"/>
  <c r="CD220" i="3"/>
  <c r="BV220" i="3"/>
  <c r="BO220" i="3"/>
  <c r="AT220" i="3"/>
  <c r="AM220" i="3"/>
  <c r="AE220" i="3"/>
  <c r="CI220" i="3"/>
  <c r="BF220" i="3"/>
  <c r="AD220" i="3"/>
  <c r="CM226" i="3"/>
  <c r="CH226" i="3"/>
  <c r="BW226" i="3"/>
  <c r="BR226" i="3"/>
  <c r="BG226" i="3"/>
  <c r="BB226" i="3"/>
  <c r="AQ226" i="3"/>
  <c r="AL226" i="3"/>
  <c r="AA226" i="3"/>
  <c r="V226" i="3"/>
  <c r="CQ226" i="3"/>
  <c r="CL226" i="3"/>
  <c r="CA226" i="3"/>
  <c r="BV226" i="3"/>
  <c r="BK226" i="3"/>
  <c r="BF226" i="3"/>
  <c r="AU226" i="3"/>
  <c r="AP226" i="3"/>
  <c r="AE226" i="3"/>
  <c r="Z226" i="3"/>
  <c r="CU226" i="3"/>
  <c r="BZ226" i="3"/>
  <c r="BO226" i="3"/>
  <c r="AT226" i="3"/>
  <c r="AI226" i="3"/>
  <c r="BJ226" i="3"/>
  <c r="AD226" i="3"/>
  <c r="CT226" i="3"/>
  <c r="CI226" i="3"/>
  <c r="BN226" i="3"/>
  <c r="BC226" i="3"/>
  <c r="AH226" i="3"/>
  <c r="W226" i="3"/>
  <c r="CP226" i="3"/>
  <c r="CE226" i="3"/>
  <c r="AY226" i="3"/>
  <c r="AM226" i="3"/>
  <c r="CD226" i="3"/>
  <c r="BJ216" i="3"/>
  <c r="CE216" i="3"/>
  <c r="AI217" i="3"/>
  <c r="BZ217" i="3"/>
  <c r="CU217" i="3"/>
  <c r="AD218" i="3"/>
  <c r="AY218" i="3"/>
  <c r="CU218" i="3"/>
  <c r="AI220" i="3"/>
  <c r="BK220" i="3"/>
  <c r="CM222" i="3"/>
  <c r="CH222" i="3"/>
  <c r="BW222" i="3"/>
  <c r="BR222" i="3"/>
  <c r="BG222" i="3"/>
  <c r="BB222" i="3"/>
  <c r="AQ222" i="3"/>
  <c r="AL222" i="3"/>
  <c r="AA222" i="3"/>
  <c r="V222" i="3"/>
  <c r="CT222" i="3"/>
  <c r="CL222" i="3"/>
  <c r="CE222" i="3"/>
  <c r="BJ222" i="3"/>
  <c r="BC222" i="3"/>
  <c r="AU222" i="3"/>
  <c r="AH222" i="3"/>
  <c r="Z222" i="3"/>
  <c r="CI222" i="3"/>
  <c r="BF222" i="3"/>
  <c r="AD222" i="3"/>
  <c r="CQ222" i="3"/>
  <c r="CD222" i="3"/>
  <c r="BV222" i="3"/>
  <c r="BO222" i="3"/>
  <c r="AT222" i="3"/>
  <c r="AM222" i="3"/>
  <c r="AE222" i="3"/>
  <c r="CP222" i="3"/>
  <c r="CA222" i="3"/>
  <c r="BN222" i="3"/>
  <c r="AY222" i="3"/>
  <c r="W222" i="3"/>
  <c r="AX226" i="3"/>
  <c r="AD230" i="3"/>
  <c r="CT216" i="3"/>
  <c r="CI216" i="3"/>
  <c r="CD216" i="3"/>
  <c r="BS216" i="3"/>
  <c r="BN216" i="3"/>
  <c r="BC216" i="3"/>
  <c r="AX216" i="3"/>
  <c r="AM216" i="3"/>
  <c r="AH216" i="3"/>
  <c r="W216" i="3"/>
  <c r="BV216" i="3"/>
  <c r="BK216" i="3"/>
  <c r="AP216" i="3"/>
  <c r="AE216" i="3"/>
  <c r="CM216" i="3"/>
  <c r="CH216" i="3"/>
  <c r="BW216" i="3"/>
  <c r="BR216" i="3"/>
  <c r="BG216" i="3"/>
  <c r="BB216" i="3"/>
  <c r="AQ216" i="3"/>
  <c r="AL216" i="3"/>
  <c r="AA216" i="3"/>
  <c r="V216" i="3"/>
  <c r="CQ216" i="3"/>
  <c r="CL216" i="3"/>
  <c r="CA216" i="3"/>
  <c r="BF216" i="3"/>
  <c r="AU216" i="3"/>
  <c r="Z216" i="3"/>
  <c r="AT216" i="3"/>
  <c r="BO216" i="3"/>
  <c r="BJ217" i="3"/>
  <c r="CE217" i="3"/>
  <c r="AI218" i="3"/>
  <c r="BZ218" i="3"/>
  <c r="AP220" i="3"/>
  <c r="BS220" i="3"/>
  <c r="CU220" i="3"/>
  <c r="CM230" i="3"/>
  <c r="CH230" i="3"/>
  <c r="BW230" i="3"/>
  <c r="BR230" i="3"/>
  <c r="BG230" i="3"/>
  <c r="BB230" i="3"/>
  <c r="AQ230" i="3"/>
  <c r="AL230" i="3"/>
  <c r="AA230" i="3"/>
  <c r="V230" i="3"/>
  <c r="CT230" i="3"/>
  <c r="CL230" i="3"/>
  <c r="CE230" i="3"/>
  <c r="BJ230" i="3"/>
  <c r="BC230" i="3"/>
  <c r="AU230" i="3"/>
  <c r="AH230" i="3"/>
  <c r="Z230" i="3"/>
  <c r="CQ230" i="3"/>
  <c r="CD230" i="3"/>
  <c r="BV230" i="3"/>
  <c r="BO230" i="3"/>
  <c r="AT230" i="3"/>
  <c r="AM230" i="3"/>
  <c r="AE230" i="3"/>
  <c r="CU230" i="3"/>
  <c r="BS230" i="3"/>
  <c r="AP230" i="3"/>
  <c r="BK230" i="3"/>
  <c r="AI230" i="3"/>
  <c r="CP230" i="3"/>
  <c r="CA230" i="3"/>
  <c r="BN230" i="3"/>
  <c r="AY230" i="3"/>
  <c r="W230" i="3"/>
  <c r="BZ230" i="3"/>
  <c r="AX230" i="3"/>
  <c r="AM225" i="3"/>
  <c r="CD225" i="3"/>
  <c r="AM229" i="3"/>
  <c r="CD229" i="3"/>
  <c r="CM219" i="3"/>
  <c r="CH219" i="3"/>
  <c r="BW219" i="3"/>
  <c r="BR219" i="3"/>
  <c r="BG219" i="3"/>
  <c r="BB219" i="3"/>
  <c r="AQ219" i="3"/>
  <c r="AL219" i="3"/>
  <c r="AA219" i="3"/>
  <c r="V219" i="3"/>
  <c r="AI219" i="3"/>
  <c r="AP219" i="3"/>
  <c r="AX219" i="3"/>
  <c r="BK219" i="3"/>
  <c r="BS219" i="3"/>
  <c r="BZ219" i="3"/>
  <c r="CU219" i="3"/>
  <c r="CM221" i="3"/>
  <c r="CH221" i="3"/>
  <c r="BW221" i="3"/>
  <c r="BR221" i="3"/>
  <c r="BG221" i="3"/>
  <c r="BB221" i="3"/>
  <c r="AQ221" i="3"/>
  <c r="AL221" i="3"/>
  <c r="AA221" i="3"/>
  <c r="V221" i="3"/>
  <c r="AI221" i="3"/>
  <c r="AP221" i="3"/>
  <c r="AX221" i="3"/>
  <c r="BK221" i="3"/>
  <c r="BS221" i="3"/>
  <c r="BZ221" i="3"/>
  <c r="CU221" i="3"/>
  <c r="CM223" i="3"/>
  <c r="CH223" i="3"/>
  <c r="BW223" i="3"/>
  <c r="BR223" i="3"/>
  <c r="BG223" i="3"/>
  <c r="BB223" i="3"/>
  <c r="AQ223" i="3"/>
  <c r="AL223" i="3"/>
  <c r="AA223" i="3"/>
  <c r="V223" i="3"/>
  <c r="CQ223" i="3"/>
  <c r="CL223" i="3"/>
  <c r="CA223" i="3"/>
  <c r="BV223" i="3"/>
  <c r="BK223" i="3"/>
  <c r="BF223" i="3"/>
  <c r="AI223" i="3"/>
  <c r="AP223" i="3"/>
  <c r="AX223" i="3"/>
  <c r="BO223" i="3"/>
  <c r="BZ223" i="3"/>
  <c r="CU223" i="3"/>
  <c r="CM224" i="3"/>
  <c r="CH224" i="3"/>
  <c r="BW224" i="3"/>
  <c r="BR224" i="3"/>
  <c r="BG224" i="3"/>
  <c r="BB224" i="3"/>
  <c r="AQ224" i="3"/>
  <c r="AL224" i="3"/>
  <c r="AA224" i="3"/>
  <c r="V224" i="3"/>
  <c r="CQ224" i="3"/>
  <c r="CL224" i="3"/>
  <c r="CA224" i="3"/>
  <c r="BV224" i="3"/>
  <c r="BK224" i="3"/>
  <c r="BF224" i="3"/>
  <c r="AU224" i="3"/>
  <c r="AP224" i="3"/>
  <c r="AE224" i="3"/>
  <c r="Z224" i="3"/>
  <c r="AM224" i="3"/>
  <c r="AX224" i="3"/>
  <c r="BS224" i="3"/>
  <c r="CD224" i="3"/>
  <c r="AD225" i="3"/>
  <c r="AY225" i="3"/>
  <c r="BJ225" i="3"/>
  <c r="CE225" i="3"/>
  <c r="CP225" i="3"/>
  <c r="B227" i="3"/>
  <c r="AI227" i="3"/>
  <c r="AT227" i="3"/>
  <c r="BO227" i="3"/>
  <c r="BZ227" i="3"/>
  <c r="CU227" i="3"/>
  <c r="CM228" i="3"/>
  <c r="CH228" i="3"/>
  <c r="BW228" i="3"/>
  <c r="BR228" i="3"/>
  <c r="BG228" i="3"/>
  <c r="BB228" i="3"/>
  <c r="AQ228" i="3"/>
  <c r="AL228" i="3"/>
  <c r="AA228" i="3"/>
  <c r="V228" i="3"/>
  <c r="CQ228" i="3"/>
  <c r="CL228" i="3"/>
  <c r="CA228" i="3"/>
  <c r="BV228" i="3"/>
  <c r="BK228" i="3"/>
  <c r="BF228" i="3"/>
  <c r="AU228" i="3"/>
  <c r="AP228" i="3"/>
  <c r="AE228" i="3"/>
  <c r="Z228" i="3"/>
  <c r="AM228" i="3"/>
  <c r="AX228" i="3"/>
  <c r="BS228" i="3"/>
  <c r="CD228" i="3"/>
  <c r="AD229" i="3"/>
  <c r="AY229" i="3"/>
  <c r="BJ229" i="3"/>
  <c r="CE229" i="3"/>
  <c r="CP229" i="3"/>
  <c r="AI232" i="3"/>
  <c r="AX232" i="3"/>
  <c r="BK232" i="3"/>
  <c r="BZ232" i="3"/>
  <c r="AY233" i="3"/>
  <c r="CQ234" i="3"/>
  <c r="CL234" i="3"/>
  <c r="CA234" i="3"/>
  <c r="BV234" i="3"/>
  <c r="BK234" i="3"/>
  <c r="BF234" i="3"/>
  <c r="AU234" i="3"/>
  <c r="AP234" i="3"/>
  <c r="AE234" i="3"/>
  <c r="Z234" i="3"/>
  <c r="CT234" i="3"/>
  <c r="CM234" i="3"/>
  <c r="CE234" i="3"/>
  <c r="BR234" i="3"/>
  <c r="BJ234" i="3"/>
  <c r="BC234" i="3"/>
  <c r="AH234" i="3"/>
  <c r="AA234" i="3"/>
  <c r="CD234" i="3"/>
  <c r="BW234" i="3"/>
  <c r="BO234" i="3"/>
  <c r="BB234" i="3"/>
  <c r="AT234" i="3"/>
  <c r="AM234" i="3"/>
  <c r="CI234" i="3"/>
  <c r="BG234" i="3"/>
  <c r="AD234" i="3"/>
  <c r="CU234" i="3"/>
  <c r="CH234" i="3"/>
  <c r="BS234" i="3"/>
  <c r="AQ234" i="3"/>
  <c r="AI234" i="3"/>
  <c r="CM237" i="3"/>
  <c r="CH237" i="3"/>
  <c r="BW237" i="3"/>
  <c r="BR237" i="3"/>
  <c r="BG237" i="3"/>
  <c r="BB237" i="3"/>
  <c r="AQ237" i="3"/>
  <c r="AL237" i="3"/>
  <c r="AA237" i="3"/>
  <c r="V237" i="3"/>
  <c r="CQ237" i="3"/>
  <c r="CL237" i="3"/>
  <c r="CA237" i="3"/>
  <c r="BV237" i="3"/>
  <c r="BK237" i="3"/>
  <c r="BF237" i="3"/>
  <c r="AU237" i="3"/>
  <c r="AP237" i="3"/>
  <c r="AE237" i="3"/>
  <c r="Z237" i="3"/>
  <c r="CT237" i="3"/>
  <c r="CI237" i="3"/>
  <c r="BN237" i="3"/>
  <c r="BC237" i="3"/>
  <c r="AH237" i="3"/>
  <c r="W237" i="3"/>
  <c r="CP237" i="3"/>
  <c r="CE237" i="3"/>
  <c r="BJ237" i="3"/>
  <c r="AY237" i="3"/>
  <c r="AD237" i="3"/>
  <c r="CD237" i="3"/>
  <c r="AM237" i="3"/>
  <c r="CU237" i="3"/>
  <c r="BZ237" i="3"/>
  <c r="AI237" i="3"/>
  <c r="AT237" i="3"/>
  <c r="B224" i="3"/>
  <c r="CM225" i="3"/>
  <c r="CH225" i="3"/>
  <c r="BW225" i="3"/>
  <c r="BR225" i="3"/>
  <c r="BG225" i="3"/>
  <c r="BB225" i="3"/>
  <c r="AQ225" i="3"/>
  <c r="AL225" i="3"/>
  <c r="AA225" i="3"/>
  <c r="V225" i="3"/>
  <c r="CQ225" i="3"/>
  <c r="CL225" i="3"/>
  <c r="CA225" i="3"/>
  <c r="BV225" i="3"/>
  <c r="BK225" i="3"/>
  <c r="BF225" i="3"/>
  <c r="AU225" i="3"/>
  <c r="AP225" i="3"/>
  <c r="AE225" i="3"/>
  <c r="Z225" i="3"/>
  <c r="AX225" i="3"/>
  <c r="BS225" i="3"/>
  <c r="CM229" i="3"/>
  <c r="CH229" i="3"/>
  <c r="BW229" i="3"/>
  <c r="BR229" i="3"/>
  <c r="BG229" i="3"/>
  <c r="BB229" i="3"/>
  <c r="AQ229" i="3"/>
  <c r="AL229" i="3"/>
  <c r="AA229" i="3"/>
  <c r="V229" i="3"/>
  <c r="CQ229" i="3"/>
  <c r="CL229" i="3"/>
  <c r="CA229" i="3"/>
  <c r="BV229" i="3"/>
  <c r="BK229" i="3"/>
  <c r="BF229" i="3"/>
  <c r="AU229" i="3"/>
  <c r="AP229" i="3"/>
  <c r="AE229" i="3"/>
  <c r="Z229" i="3"/>
  <c r="AX229" i="3"/>
  <c r="BS229" i="3"/>
  <c r="CM232" i="3"/>
  <c r="CH232" i="3"/>
  <c r="BW232" i="3"/>
  <c r="BR232" i="3"/>
  <c r="BG232" i="3"/>
  <c r="BB232" i="3"/>
  <c r="AQ232" i="3"/>
  <c r="AL232" i="3"/>
  <c r="AA232" i="3"/>
  <c r="V232" i="3"/>
  <c r="CT232" i="3"/>
  <c r="CL232" i="3"/>
  <c r="CE232" i="3"/>
  <c r="BJ232" i="3"/>
  <c r="BC232" i="3"/>
  <c r="AU232" i="3"/>
  <c r="AH232" i="3"/>
  <c r="Z232" i="3"/>
  <c r="CQ232" i="3"/>
  <c r="CD232" i="3"/>
  <c r="BV232" i="3"/>
  <c r="BO232" i="3"/>
  <c r="AT232" i="3"/>
  <c r="AM232" i="3"/>
  <c r="AE232" i="3"/>
  <c r="AD232" i="3"/>
  <c r="BF232" i="3"/>
  <c r="CI232" i="3"/>
  <c r="CQ233" i="3"/>
  <c r="CL233" i="3"/>
  <c r="CA233" i="3"/>
  <c r="BV233" i="3"/>
  <c r="BK233" i="3"/>
  <c r="BF233" i="3"/>
  <c r="AU233" i="3"/>
  <c r="CU233" i="3"/>
  <c r="CH233" i="3"/>
  <c r="BZ233" i="3"/>
  <c r="BS233" i="3"/>
  <c r="AX233" i="3"/>
  <c r="AQ233" i="3"/>
  <c r="AL233" i="3"/>
  <c r="AA233" i="3"/>
  <c r="V233" i="3"/>
  <c r="CT233" i="3"/>
  <c r="CM233" i="3"/>
  <c r="CE233" i="3"/>
  <c r="BR233" i="3"/>
  <c r="BJ233" i="3"/>
  <c r="BC233" i="3"/>
  <c r="AP233" i="3"/>
  <c r="AE233" i="3"/>
  <c r="Z233" i="3"/>
  <c r="CI233" i="3"/>
  <c r="BG233" i="3"/>
  <c r="AH233" i="3"/>
  <c r="W233" i="3"/>
  <c r="CD233" i="3"/>
  <c r="BO233" i="3"/>
  <c r="BB233" i="3"/>
  <c r="AD233" i="3"/>
  <c r="AT233" i="3"/>
  <c r="BW233" i="3"/>
  <c r="B220" i="3"/>
  <c r="B221" i="3" s="1"/>
  <c r="B222" i="3" s="1"/>
  <c r="B223" i="3" s="1"/>
  <c r="W225" i="3"/>
  <c r="AH225" i="3"/>
  <c r="BC225" i="3"/>
  <c r="BN225" i="3"/>
  <c r="CI225" i="3"/>
  <c r="CT225" i="3"/>
  <c r="B226" i="3"/>
  <c r="CM227" i="3"/>
  <c r="CH227" i="3"/>
  <c r="BW227" i="3"/>
  <c r="BR227" i="3"/>
  <c r="BG227" i="3"/>
  <c r="BB227" i="3"/>
  <c r="AQ227" i="3"/>
  <c r="AL227" i="3"/>
  <c r="AA227" i="3"/>
  <c r="V227" i="3"/>
  <c r="CQ227" i="3"/>
  <c r="CL227" i="3"/>
  <c r="CA227" i="3"/>
  <c r="BV227" i="3"/>
  <c r="BK227" i="3"/>
  <c r="BF227" i="3"/>
  <c r="AU227" i="3"/>
  <c r="AP227" i="3"/>
  <c r="AE227" i="3"/>
  <c r="Z227" i="3"/>
  <c r="AM227" i="3"/>
  <c r="AX227" i="3"/>
  <c r="BS227" i="3"/>
  <c r="CD227" i="3"/>
  <c r="W229" i="3"/>
  <c r="AH229" i="3"/>
  <c r="BC229" i="3"/>
  <c r="BN229" i="3"/>
  <c r="CI229" i="3"/>
  <c r="CT229" i="3"/>
  <c r="W232" i="3"/>
  <c r="AY232" i="3"/>
  <c r="BN232" i="3"/>
  <c r="CA232" i="3"/>
  <c r="CP232" i="3"/>
  <c r="AI233" i="3"/>
  <c r="CQ238" i="3"/>
  <c r="CL238" i="3"/>
  <c r="CA238" i="3"/>
  <c r="BV238" i="3"/>
  <c r="BK238" i="3"/>
  <c r="BF238" i="3"/>
  <c r="AU238" i="3"/>
  <c r="AP238" i="3"/>
  <c r="AE238" i="3"/>
  <c r="Z238" i="3"/>
  <c r="CP238" i="3"/>
  <c r="CI238" i="3"/>
  <c r="BN238" i="3"/>
  <c r="BG238" i="3"/>
  <c r="AY238" i="3"/>
  <c r="AL238" i="3"/>
  <c r="AD238" i="3"/>
  <c r="W238" i="3"/>
  <c r="CU238" i="3"/>
  <c r="CH238" i="3"/>
  <c r="BZ238" i="3"/>
  <c r="BS238" i="3"/>
  <c r="AX238" i="3"/>
  <c r="AQ238" i="3"/>
  <c r="AI238" i="3"/>
  <c r="V238" i="3"/>
  <c r="CT238" i="3"/>
  <c r="CE238" i="3"/>
  <c r="BR238" i="3"/>
  <c r="BC238" i="3"/>
  <c r="AA238" i="3"/>
  <c r="CD238" i="3"/>
  <c r="BO238" i="3"/>
  <c r="BB238" i="3"/>
  <c r="AM238" i="3"/>
  <c r="BW238" i="3"/>
  <c r="AT238" i="3"/>
  <c r="CM238" i="3"/>
  <c r="BJ238" i="3"/>
  <c r="AH238" i="3"/>
  <c r="CM231" i="3"/>
  <c r="CH231" i="3"/>
  <c r="BW231" i="3"/>
  <c r="BR231" i="3"/>
  <c r="BG231" i="3"/>
  <c r="BB231" i="3"/>
  <c r="AQ231" i="3"/>
  <c r="AL231" i="3"/>
  <c r="AA231" i="3"/>
  <c r="V231" i="3"/>
  <c r="AI231" i="3"/>
  <c r="AP231" i="3"/>
  <c r="AX231" i="3"/>
  <c r="BK231" i="3"/>
  <c r="BS231" i="3"/>
  <c r="BZ231" i="3"/>
  <c r="CU231" i="3"/>
  <c r="B230" i="3"/>
  <c r="W231" i="3"/>
  <c r="AD231" i="3"/>
  <c r="AY231" i="3"/>
  <c r="BF231" i="3"/>
  <c r="BN231" i="3"/>
  <c r="CA231" i="3"/>
  <c r="CI231" i="3"/>
  <c r="CP231" i="3"/>
  <c r="B232" i="3"/>
  <c r="B234" i="3"/>
  <c r="CM240" i="3"/>
  <c r="CH240" i="3"/>
  <c r="BW240" i="3"/>
  <c r="BR240" i="3"/>
  <c r="BG240" i="3"/>
  <c r="BB240" i="3"/>
  <c r="AQ240" i="3"/>
  <c r="AL240" i="3"/>
  <c r="AA240" i="3"/>
  <c r="V240" i="3"/>
  <c r="CQ240" i="3"/>
  <c r="CL240" i="3"/>
  <c r="CA240" i="3"/>
  <c r="BV240" i="3"/>
  <c r="BK240" i="3"/>
  <c r="BF240" i="3"/>
  <c r="AU240" i="3"/>
  <c r="AP240" i="3"/>
  <c r="AE240" i="3"/>
  <c r="Z240" i="3"/>
  <c r="CU240" i="3"/>
  <c r="BZ240" i="3"/>
  <c r="BO240" i="3"/>
  <c r="AT240" i="3"/>
  <c r="AI240" i="3"/>
  <c r="CT240" i="3"/>
  <c r="CI240" i="3"/>
  <c r="BN240" i="3"/>
  <c r="BC240" i="3"/>
  <c r="AH240" i="3"/>
  <c r="W240" i="3"/>
  <c r="CE240" i="3"/>
  <c r="BJ240" i="3"/>
  <c r="CD240" i="3"/>
  <c r="AM240" i="3"/>
  <c r="AX240" i="3"/>
  <c r="B242" i="3"/>
  <c r="B243" i="3"/>
  <c r="CQ235" i="3"/>
  <c r="CL235" i="3"/>
  <c r="CA235" i="3"/>
  <c r="BV235" i="3"/>
  <c r="BK235" i="3"/>
  <c r="BF235" i="3"/>
  <c r="AU235" i="3"/>
  <c r="AP235" i="3"/>
  <c r="AE235" i="3"/>
  <c r="Z235" i="3"/>
  <c r="W235" i="3"/>
  <c r="AD235" i="3"/>
  <c r="AL235" i="3"/>
  <c r="AY235" i="3"/>
  <c r="BG235" i="3"/>
  <c r="BN235" i="3"/>
  <c r="CI235" i="3"/>
  <c r="CP235" i="3"/>
  <c r="AM235" i="3"/>
  <c r="AT235" i="3"/>
  <c r="BB235" i="3"/>
  <c r="BO235" i="3"/>
  <c r="BW235" i="3"/>
  <c r="CD235" i="3"/>
  <c r="CQ236" i="3"/>
  <c r="CL236" i="3"/>
  <c r="CA236" i="3"/>
  <c r="BV236" i="3"/>
  <c r="BK236" i="3"/>
  <c r="BF236" i="3"/>
  <c r="AU236" i="3"/>
  <c r="AP236" i="3"/>
  <c r="AE236" i="3"/>
  <c r="Z236" i="3"/>
  <c r="W236" i="3"/>
  <c r="AD236" i="3"/>
  <c r="AL236" i="3"/>
  <c r="AY236" i="3"/>
  <c r="BG236" i="3"/>
  <c r="BN236" i="3"/>
  <c r="CI236" i="3"/>
  <c r="CP236" i="3"/>
  <c r="B238" i="3"/>
  <c r="CM239" i="3"/>
  <c r="CH239" i="3"/>
  <c r="BW239" i="3"/>
  <c r="BR239" i="3"/>
  <c r="BG239" i="3"/>
  <c r="BB239" i="3"/>
  <c r="AQ239" i="3"/>
  <c r="AL239" i="3"/>
  <c r="AA239" i="3"/>
  <c r="V239" i="3"/>
  <c r="CQ239" i="3"/>
  <c r="CL239" i="3"/>
  <c r="CA239" i="3"/>
  <c r="BV239" i="3"/>
  <c r="BK239" i="3"/>
  <c r="BF239" i="3"/>
  <c r="AU239" i="3"/>
  <c r="AP239" i="3"/>
  <c r="AE239" i="3"/>
  <c r="Z239" i="3"/>
  <c r="CT239" i="3"/>
  <c r="CI239" i="3"/>
  <c r="BN239" i="3"/>
  <c r="BC239" i="3"/>
  <c r="AH239" i="3"/>
  <c r="W239" i="3"/>
  <c r="CP239" i="3"/>
  <c r="CE239" i="3"/>
  <c r="BJ239" i="3"/>
  <c r="AY239" i="3"/>
  <c r="AD239" i="3"/>
  <c r="AT239" i="3"/>
  <c r="BO239" i="3"/>
  <c r="B241" i="3"/>
  <c r="AI241" i="3"/>
  <c r="AT241" i="3"/>
  <c r="BO241" i="3"/>
  <c r="BZ241" i="3"/>
  <c r="CU241" i="3"/>
  <c r="CU242" i="3"/>
  <c r="CP242" i="3"/>
  <c r="CE242" i="3"/>
  <c r="BZ242" i="3"/>
  <c r="BO242" i="3"/>
  <c r="BJ242" i="3"/>
  <c r="AY242" i="3"/>
  <c r="CT242" i="3"/>
  <c r="CI242" i="3"/>
  <c r="CD242" i="3"/>
  <c r="BS242" i="3"/>
  <c r="BN242" i="3"/>
  <c r="BC242" i="3"/>
  <c r="AX242" i="3"/>
  <c r="AM242" i="3"/>
  <c r="AH242" i="3"/>
  <c r="CM242" i="3"/>
  <c r="BR242" i="3"/>
  <c r="BG242" i="3"/>
  <c r="AP242" i="3"/>
  <c r="AI242" i="3"/>
  <c r="AA242" i="3"/>
  <c r="V242" i="3"/>
  <c r="CL242" i="3"/>
  <c r="CA242" i="3"/>
  <c r="BF242" i="3"/>
  <c r="AU242" i="3"/>
  <c r="Z242" i="3"/>
  <c r="AD242" i="3"/>
  <c r="AQ242" i="3"/>
  <c r="BK242" i="3"/>
  <c r="B240" i="3"/>
  <c r="CM241" i="3"/>
  <c r="CH241" i="3"/>
  <c r="BW241" i="3"/>
  <c r="BR241" i="3"/>
  <c r="BG241" i="3"/>
  <c r="BB241" i="3"/>
  <c r="AQ241" i="3"/>
  <c r="AL241" i="3"/>
  <c r="AA241" i="3"/>
  <c r="V241" i="3"/>
  <c r="CQ241" i="3"/>
  <c r="CL241" i="3"/>
  <c r="CA241" i="3"/>
  <c r="BV241" i="3"/>
  <c r="BK241" i="3"/>
  <c r="BF241" i="3"/>
  <c r="AU241" i="3"/>
  <c r="AP241" i="3"/>
  <c r="AE241" i="3"/>
  <c r="Z241" i="3"/>
  <c r="AM241" i="3"/>
  <c r="AX241" i="3"/>
  <c r="BS241" i="3"/>
  <c r="CD241" i="3"/>
  <c r="W243" i="3"/>
  <c r="AH243" i="3"/>
  <c r="AM243" i="3"/>
  <c r="AX243" i="3"/>
  <c r="BC243" i="3"/>
  <c r="BN243" i="3"/>
  <c r="BS243" i="3"/>
  <c r="CD243" i="3"/>
  <c r="CI243" i="3"/>
  <c r="CT243" i="3"/>
  <c r="W244" i="3"/>
  <c r="AH244" i="3"/>
  <c r="AM244" i="3"/>
  <c r="AX244" i="3"/>
  <c r="BC244" i="3"/>
  <c r="BN244" i="3"/>
  <c r="BS244" i="3"/>
  <c r="CD244" i="3"/>
  <c r="CI244" i="3"/>
  <c r="CT244" i="3"/>
  <c r="W245" i="3"/>
  <c r="AH245" i="3"/>
  <c r="AM245" i="3"/>
  <c r="AX245" i="3"/>
  <c r="BC245" i="3"/>
  <c r="BN245" i="3"/>
  <c r="BS245" i="3"/>
  <c r="CD245" i="3"/>
  <c r="CI245" i="3"/>
  <c r="CT245" i="3"/>
  <c r="AD243" i="3"/>
  <c r="AI243" i="3"/>
  <c r="AT243" i="3"/>
  <c r="AY243" i="3"/>
  <c r="BJ243" i="3"/>
  <c r="BO243" i="3"/>
  <c r="BZ243" i="3"/>
  <c r="CE243" i="3"/>
  <c r="CP243" i="3"/>
  <c r="CU243" i="3"/>
  <c r="AD244" i="3"/>
  <c r="AI244" i="3"/>
  <c r="AT244" i="3"/>
  <c r="AY244" i="3"/>
  <c r="BJ244" i="3"/>
  <c r="BO244" i="3"/>
  <c r="BZ244" i="3"/>
  <c r="CE244" i="3"/>
  <c r="CP244" i="3"/>
  <c r="CU244" i="3"/>
  <c r="AD245" i="3"/>
  <c r="AI245" i="3"/>
  <c r="AT245" i="3"/>
  <c r="AY245" i="3"/>
  <c r="BJ245" i="3"/>
  <c r="BO245" i="3"/>
  <c r="BZ245" i="3"/>
  <c r="CE245" i="3"/>
  <c r="CP245" i="3"/>
  <c r="CU245" i="3"/>
  <c r="AX174" i="3"/>
  <c r="BS174" i="3"/>
  <c r="BJ174" i="3"/>
  <c r="CE174" i="3"/>
  <c r="AM177" i="3"/>
  <c r="BS177" i="3"/>
  <c r="AD178" i="3"/>
  <c r="W174" i="3"/>
  <c r="AH174" i="3"/>
  <c r="BC174" i="3"/>
  <c r="BN174" i="3"/>
  <c r="CI174" i="3"/>
  <c r="CT174" i="3"/>
  <c r="CM176" i="3"/>
  <c r="CH176" i="3"/>
  <c r="BW176" i="3"/>
  <c r="BR176" i="3"/>
  <c r="BG176" i="3"/>
  <c r="BB176" i="3"/>
  <c r="AQ176" i="3"/>
  <c r="AL176" i="3"/>
  <c r="AA176" i="3"/>
  <c r="V176" i="3"/>
  <c r="CQ176" i="3"/>
  <c r="CL176" i="3"/>
  <c r="CA176" i="3"/>
  <c r="BV176" i="3"/>
  <c r="BK176" i="3"/>
  <c r="BF176" i="3"/>
  <c r="AU176" i="3"/>
  <c r="AP176" i="3"/>
  <c r="AE176" i="3"/>
  <c r="Z176" i="3"/>
  <c r="AM176" i="3"/>
  <c r="AX176" i="3"/>
  <c r="BS176" i="3"/>
  <c r="CD176" i="3"/>
  <c r="AD177" i="3"/>
  <c r="AY177" i="3"/>
  <c r="BJ177" i="3"/>
  <c r="CE177" i="3"/>
  <c r="CP177" i="3"/>
  <c r="W178" i="3"/>
  <c r="AH178" i="3"/>
  <c r="BC178" i="3"/>
  <c r="BN178" i="3"/>
  <c r="CI178" i="3"/>
  <c r="AL184" i="3"/>
  <c r="BN184" i="3"/>
  <c r="CP184" i="3"/>
  <c r="CM174" i="3"/>
  <c r="CH174" i="3"/>
  <c r="BW174" i="3"/>
  <c r="BR174" i="3"/>
  <c r="BG174" i="3"/>
  <c r="BB174" i="3"/>
  <c r="AQ174" i="3"/>
  <c r="AL174" i="3"/>
  <c r="AA174" i="3"/>
  <c r="V174" i="3"/>
  <c r="CQ174" i="3"/>
  <c r="CL174" i="3"/>
  <c r="CA174" i="3"/>
  <c r="BV174" i="3"/>
  <c r="BK174" i="3"/>
  <c r="BF174" i="3"/>
  <c r="AU174" i="3"/>
  <c r="AP174" i="3"/>
  <c r="AE174" i="3"/>
  <c r="Z174" i="3"/>
  <c r="AM174" i="3"/>
  <c r="CD174" i="3"/>
  <c r="CM178" i="3"/>
  <c r="CH178" i="3"/>
  <c r="BW178" i="3"/>
  <c r="BR178" i="3"/>
  <c r="BG178" i="3"/>
  <c r="BB178" i="3"/>
  <c r="AQ178" i="3"/>
  <c r="AL178" i="3"/>
  <c r="AA178" i="3"/>
  <c r="V178" i="3"/>
  <c r="CU178" i="3"/>
  <c r="CQ178" i="3"/>
  <c r="CL178" i="3"/>
  <c r="CA178" i="3"/>
  <c r="BV178" i="3"/>
  <c r="BK178" i="3"/>
  <c r="BF178" i="3"/>
  <c r="AU178" i="3"/>
  <c r="AP178" i="3"/>
  <c r="AE178" i="3"/>
  <c r="Z178" i="3"/>
  <c r="CP178" i="3"/>
  <c r="AM178" i="3"/>
  <c r="AX178" i="3"/>
  <c r="BS178" i="3"/>
  <c r="CD178" i="3"/>
  <c r="CT178" i="3"/>
  <c r="CT191" i="3"/>
  <c r="CI191" i="3"/>
  <c r="CD191" i="3"/>
  <c r="BS191" i="3"/>
  <c r="BN191" i="3"/>
  <c r="BC191" i="3"/>
  <c r="AX191" i="3"/>
  <c r="AM191" i="3"/>
  <c r="AH191" i="3"/>
  <c r="W191" i="3"/>
  <c r="CU191" i="3"/>
  <c r="CM191" i="3"/>
  <c r="BZ191" i="3"/>
  <c r="BR191" i="3"/>
  <c r="BK191" i="3"/>
  <c r="AP191" i="3"/>
  <c r="AI191" i="3"/>
  <c r="AA191" i="3"/>
  <c r="CL191" i="3"/>
  <c r="CE191" i="3"/>
  <c r="BW191" i="3"/>
  <c r="BJ191" i="3"/>
  <c r="BB191" i="3"/>
  <c r="AU191" i="3"/>
  <c r="Z191" i="3"/>
  <c r="CH191" i="3"/>
  <c r="BF191" i="3"/>
  <c r="AQ191" i="3"/>
  <c r="AD191" i="3"/>
  <c r="CP191" i="3"/>
  <c r="CQ191" i="3"/>
  <c r="BO191" i="3"/>
  <c r="AL191" i="3"/>
  <c r="CA191" i="3"/>
  <c r="AY191" i="3"/>
  <c r="V191" i="3"/>
  <c r="AT191" i="3"/>
  <c r="AD174" i="3"/>
  <c r="AY174" i="3"/>
  <c r="CP174" i="3"/>
  <c r="CM177" i="3"/>
  <c r="CH177" i="3"/>
  <c r="BW177" i="3"/>
  <c r="BR177" i="3"/>
  <c r="BG177" i="3"/>
  <c r="BB177" i="3"/>
  <c r="AQ177" i="3"/>
  <c r="AL177" i="3"/>
  <c r="AA177" i="3"/>
  <c r="V177" i="3"/>
  <c r="CQ177" i="3"/>
  <c r="CL177" i="3"/>
  <c r="CA177" i="3"/>
  <c r="BV177" i="3"/>
  <c r="BK177" i="3"/>
  <c r="BF177" i="3"/>
  <c r="AU177" i="3"/>
  <c r="AP177" i="3"/>
  <c r="AE177" i="3"/>
  <c r="Z177" i="3"/>
  <c r="AX177" i="3"/>
  <c r="CD177" i="3"/>
  <c r="AY178" i="3"/>
  <c r="BJ178" i="3"/>
  <c r="CE178" i="3"/>
  <c r="CQ184" i="3"/>
  <c r="CL184" i="3"/>
  <c r="CA184" i="3"/>
  <c r="BV184" i="3"/>
  <c r="BK184" i="3"/>
  <c r="BF184" i="3"/>
  <c r="AU184" i="3"/>
  <c r="AP184" i="3"/>
  <c r="AE184" i="3"/>
  <c r="Z184" i="3"/>
  <c r="CU184" i="3"/>
  <c r="CH184" i="3"/>
  <c r="BZ184" i="3"/>
  <c r="BS184" i="3"/>
  <c r="AX184" i="3"/>
  <c r="AQ184" i="3"/>
  <c r="AI184" i="3"/>
  <c r="V184" i="3"/>
  <c r="BW184" i="3"/>
  <c r="AT184" i="3"/>
  <c r="CT184" i="3"/>
  <c r="CM184" i="3"/>
  <c r="CE184" i="3"/>
  <c r="BR184" i="3"/>
  <c r="BJ184" i="3"/>
  <c r="BC184" i="3"/>
  <c r="AH184" i="3"/>
  <c r="AA184" i="3"/>
  <c r="CD184" i="3"/>
  <c r="BO184" i="3"/>
  <c r="BB184" i="3"/>
  <c r="AM184" i="3"/>
  <c r="AD184" i="3"/>
  <c r="BG184" i="3"/>
  <c r="CI184" i="3"/>
  <c r="BG191" i="3"/>
  <c r="AI174" i="3"/>
  <c r="AT174" i="3"/>
  <c r="BO174" i="3"/>
  <c r="BZ174" i="3"/>
  <c r="CU174" i="3"/>
  <c r="CM175" i="3"/>
  <c r="CH175" i="3"/>
  <c r="BW175" i="3"/>
  <c r="BR175" i="3"/>
  <c r="BG175" i="3"/>
  <c r="BB175" i="3"/>
  <c r="AQ175" i="3"/>
  <c r="AL175" i="3"/>
  <c r="AA175" i="3"/>
  <c r="V175" i="3"/>
  <c r="CQ175" i="3"/>
  <c r="CL175" i="3"/>
  <c r="CA175" i="3"/>
  <c r="BV175" i="3"/>
  <c r="BK175" i="3"/>
  <c r="BF175" i="3"/>
  <c r="AU175" i="3"/>
  <c r="AP175" i="3"/>
  <c r="AE175" i="3"/>
  <c r="Z175" i="3"/>
  <c r="AM175" i="3"/>
  <c r="AX175" i="3"/>
  <c r="BS175" i="3"/>
  <c r="CD175" i="3"/>
  <c r="AD176" i="3"/>
  <c r="AY176" i="3"/>
  <c r="BJ176" i="3"/>
  <c r="CE176" i="3"/>
  <c r="CP176" i="3"/>
  <c r="W177" i="3"/>
  <c r="AH177" i="3"/>
  <c r="BC177" i="3"/>
  <c r="BN177" i="3"/>
  <c r="CI177" i="3"/>
  <c r="CT177" i="3"/>
  <c r="B178" i="3"/>
  <c r="B179" i="3" s="1"/>
  <c r="B180" i="3" s="1"/>
  <c r="B181" i="3" s="1"/>
  <c r="AI178" i="3"/>
  <c r="AT178" i="3"/>
  <c r="BO178" i="3"/>
  <c r="BZ178" i="3"/>
  <c r="B182" i="3"/>
  <c r="B185" i="3"/>
  <c r="B186" i="3"/>
  <c r="AE191" i="3"/>
  <c r="AD179" i="3"/>
  <c r="AY179" i="3"/>
  <c r="BJ179" i="3"/>
  <c r="CE179" i="3"/>
  <c r="CU179" i="3"/>
  <c r="AI180" i="3"/>
  <c r="AT180" i="3"/>
  <c r="BO180" i="3"/>
  <c r="BZ180" i="3"/>
  <c r="CU180" i="3"/>
  <c r="AD181" i="3"/>
  <c r="BG181" i="3"/>
  <c r="CI181" i="3"/>
  <c r="CQ185" i="3"/>
  <c r="CL185" i="3"/>
  <c r="CA185" i="3"/>
  <c r="BV185" i="3"/>
  <c r="BK185" i="3"/>
  <c r="BF185" i="3"/>
  <c r="AU185" i="3"/>
  <c r="AP185" i="3"/>
  <c r="AE185" i="3"/>
  <c r="Z185" i="3"/>
  <c r="CU185" i="3"/>
  <c r="CP185" i="3"/>
  <c r="CE185" i="3"/>
  <c r="BZ185" i="3"/>
  <c r="BO185" i="3"/>
  <c r="BJ185" i="3"/>
  <c r="W185" i="3"/>
  <c r="AL185" i="3"/>
  <c r="AY185" i="3"/>
  <c r="BS185" i="3"/>
  <c r="CU195" i="3"/>
  <c r="CP195" i="3"/>
  <c r="CE195" i="3"/>
  <c r="BZ195" i="3"/>
  <c r="BO195" i="3"/>
  <c r="CQ195" i="3"/>
  <c r="CI195" i="3"/>
  <c r="BV195" i="3"/>
  <c r="BN195" i="3"/>
  <c r="BC195" i="3"/>
  <c r="AX195" i="3"/>
  <c r="AM195" i="3"/>
  <c r="AH195" i="3"/>
  <c r="W195" i="3"/>
  <c r="CH195" i="3"/>
  <c r="CA195" i="3"/>
  <c r="BS195" i="3"/>
  <c r="BG195" i="3"/>
  <c r="BB195" i="3"/>
  <c r="AQ195" i="3"/>
  <c r="AL195" i="3"/>
  <c r="AA195" i="3"/>
  <c r="V195" i="3"/>
  <c r="CM195" i="3"/>
  <c r="BK195" i="3"/>
  <c r="AP195" i="3"/>
  <c r="AE195" i="3"/>
  <c r="CL195" i="3"/>
  <c r="BW195" i="3"/>
  <c r="BJ195" i="3"/>
  <c r="AY195" i="3"/>
  <c r="AD195" i="3"/>
  <c r="AT195" i="3"/>
  <c r="Z179" i="3"/>
  <c r="AE179" i="3"/>
  <c r="AP179" i="3"/>
  <c r="AU179" i="3"/>
  <c r="BF179" i="3"/>
  <c r="BK179" i="3"/>
  <c r="BV179" i="3"/>
  <c r="CA179" i="3"/>
  <c r="CL179" i="3"/>
  <c r="CQ179" i="3"/>
  <c r="Z180" i="3"/>
  <c r="AE180" i="3"/>
  <c r="AP180" i="3"/>
  <c r="AU180" i="3"/>
  <c r="BF180" i="3"/>
  <c r="BK180" i="3"/>
  <c r="BV180" i="3"/>
  <c r="CA180" i="3"/>
  <c r="CL180" i="3"/>
  <c r="CQ180" i="3"/>
  <c r="AM181" i="3"/>
  <c r="AT181" i="3"/>
  <c r="BB181" i="3"/>
  <c r="BO181" i="3"/>
  <c r="BW181" i="3"/>
  <c r="CD181" i="3"/>
  <c r="CQ182" i="3"/>
  <c r="CL182" i="3"/>
  <c r="CA182" i="3"/>
  <c r="BV182" i="3"/>
  <c r="BK182" i="3"/>
  <c r="BF182" i="3"/>
  <c r="AU182" i="3"/>
  <c r="AP182" i="3"/>
  <c r="AE182" i="3"/>
  <c r="Z182" i="3"/>
  <c r="W182" i="3"/>
  <c r="AD182" i="3"/>
  <c r="AL182" i="3"/>
  <c r="AY182" i="3"/>
  <c r="BG182" i="3"/>
  <c r="BN182" i="3"/>
  <c r="CI182" i="3"/>
  <c r="CP182" i="3"/>
  <c r="AM185" i="3"/>
  <c r="AT185" i="3"/>
  <c r="BB185" i="3"/>
  <c r="BW185" i="3"/>
  <c r="CH185" i="3"/>
  <c r="CT189" i="3"/>
  <c r="CI189" i="3"/>
  <c r="CD189" i="3"/>
  <c r="BS189" i="3"/>
  <c r="BN189" i="3"/>
  <c r="BC189" i="3"/>
  <c r="AX189" i="3"/>
  <c r="AM189" i="3"/>
  <c r="AH189" i="3"/>
  <c r="W189" i="3"/>
  <c r="CU189" i="3"/>
  <c r="CM189" i="3"/>
  <c r="BZ189" i="3"/>
  <c r="BR189" i="3"/>
  <c r="BK189" i="3"/>
  <c r="AP189" i="3"/>
  <c r="AI189" i="3"/>
  <c r="AA189" i="3"/>
  <c r="CL189" i="3"/>
  <c r="CE189" i="3"/>
  <c r="BW189" i="3"/>
  <c r="BJ189" i="3"/>
  <c r="BB189" i="3"/>
  <c r="AU189" i="3"/>
  <c r="Z189" i="3"/>
  <c r="AE189" i="3"/>
  <c r="AT189" i="3"/>
  <c r="BG189" i="3"/>
  <c r="BV189" i="3"/>
  <c r="CT194" i="3"/>
  <c r="CI194" i="3"/>
  <c r="CD194" i="3"/>
  <c r="BS194" i="3"/>
  <c r="BN194" i="3"/>
  <c r="BC194" i="3"/>
  <c r="AX194" i="3"/>
  <c r="AM194" i="3"/>
  <c r="AH194" i="3"/>
  <c r="W194" i="3"/>
  <c r="CM194" i="3"/>
  <c r="CH194" i="3"/>
  <c r="BW194" i="3"/>
  <c r="BR194" i="3"/>
  <c r="BG194" i="3"/>
  <c r="BB194" i="3"/>
  <c r="AQ194" i="3"/>
  <c r="AL194" i="3"/>
  <c r="AA194" i="3"/>
  <c r="V194" i="3"/>
  <c r="CU194" i="3"/>
  <c r="BZ194" i="3"/>
  <c r="BO194" i="3"/>
  <c r="AT194" i="3"/>
  <c r="AI194" i="3"/>
  <c r="CQ194" i="3"/>
  <c r="BV194" i="3"/>
  <c r="BK194" i="3"/>
  <c r="AP194" i="3"/>
  <c r="AE194" i="3"/>
  <c r="BJ194" i="3"/>
  <c r="CE194" i="3"/>
  <c r="Z195" i="3"/>
  <c r="AU195" i="3"/>
  <c r="BR195" i="3"/>
  <c r="CT195" i="3"/>
  <c r="AI179" i="3"/>
  <c r="AT179" i="3"/>
  <c r="BO179" i="3"/>
  <c r="BZ179" i="3"/>
  <c r="CP179" i="3"/>
  <c r="AD180" i="3"/>
  <c r="AY180" i="3"/>
  <c r="BJ180" i="3"/>
  <c r="CE180" i="3"/>
  <c r="CP180" i="3"/>
  <c r="CQ181" i="3"/>
  <c r="CL181" i="3"/>
  <c r="CA181" i="3"/>
  <c r="BV181" i="3"/>
  <c r="BK181" i="3"/>
  <c r="BF181" i="3"/>
  <c r="AU181" i="3"/>
  <c r="AP181" i="3"/>
  <c r="AE181" i="3"/>
  <c r="Z181" i="3"/>
  <c r="W181" i="3"/>
  <c r="AL181" i="3"/>
  <c r="AY181" i="3"/>
  <c r="BN181" i="3"/>
  <c r="CP181" i="3"/>
  <c r="AD185" i="3"/>
  <c r="CD185" i="3"/>
  <c r="B202" i="3"/>
  <c r="B203" i="3"/>
  <c r="V179" i="3"/>
  <c r="AA179" i="3"/>
  <c r="AL179" i="3"/>
  <c r="AQ179" i="3"/>
  <c r="BB179" i="3"/>
  <c r="BG179" i="3"/>
  <c r="BR179" i="3"/>
  <c r="BW179" i="3"/>
  <c r="CH179" i="3"/>
  <c r="CM179" i="3"/>
  <c r="V180" i="3"/>
  <c r="AA180" i="3"/>
  <c r="AL180" i="3"/>
  <c r="AQ180" i="3"/>
  <c r="BB180" i="3"/>
  <c r="BG180" i="3"/>
  <c r="BR180" i="3"/>
  <c r="BW180" i="3"/>
  <c r="CH180" i="3"/>
  <c r="CM180" i="3"/>
  <c r="AA181" i="3"/>
  <c r="AH181" i="3"/>
  <c r="BC181" i="3"/>
  <c r="BJ181" i="3"/>
  <c r="BR181" i="3"/>
  <c r="CE181" i="3"/>
  <c r="CM181" i="3"/>
  <c r="CT181" i="3"/>
  <c r="AM182" i="3"/>
  <c r="AT182" i="3"/>
  <c r="BB182" i="3"/>
  <c r="BO182" i="3"/>
  <c r="BW182" i="3"/>
  <c r="CD182" i="3"/>
  <c r="CQ183" i="3"/>
  <c r="CL183" i="3"/>
  <c r="CA183" i="3"/>
  <c r="BV183" i="3"/>
  <c r="BK183" i="3"/>
  <c r="BF183" i="3"/>
  <c r="AU183" i="3"/>
  <c r="AP183" i="3"/>
  <c r="AE183" i="3"/>
  <c r="Z183" i="3"/>
  <c r="W183" i="3"/>
  <c r="AD183" i="3"/>
  <c r="AL183" i="3"/>
  <c r="AY183" i="3"/>
  <c r="BG183" i="3"/>
  <c r="BN183" i="3"/>
  <c r="CI183" i="3"/>
  <c r="CP183" i="3"/>
  <c r="AA185" i="3"/>
  <c r="AH185" i="3"/>
  <c r="BC185" i="3"/>
  <c r="BN185" i="3"/>
  <c r="CI185" i="3"/>
  <c r="CT185" i="3"/>
  <c r="V189" i="3"/>
  <c r="AY189" i="3"/>
  <c r="CA189" i="3"/>
  <c r="CP189" i="3"/>
  <c r="Z194" i="3"/>
  <c r="AU194" i="3"/>
  <c r="CL194" i="3"/>
  <c r="AI195" i="3"/>
  <c r="CD195" i="3"/>
  <c r="AD186" i="3"/>
  <c r="AI186" i="3"/>
  <c r="AT186" i="3"/>
  <c r="AY186" i="3"/>
  <c r="BJ186" i="3"/>
  <c r="BO186" i="3"/>
  <c r="BZ186" i="3"/>
  <c r="CE186" i="3"/>
  <c r="CP186" i="3"/>
  <c r="CU186" i="3"/>
  <c r="AD187" i="3"/>
  <c r="AI187" i="3"/>
  <c r="AT187" i="3"/>
  <c r="AY187" i="3"/>
  <c r="BJ187" i="3"/>
  <c r="BO187" i="3"/>
  <c r="BZ187" i="3"/>
  <c r="CE187" i="3"/>
  <c r="CP187" i="3"/>
  <c r="CU187" i="3"/>
  <c r="CT188" i="3"/>
  <c r="AD188" i="3"/>
  <c r="AI188" i="3"/>
  <c r="AT188" i="3"/>
  <c r="AY188" i="3"/>
  <c r="BJ188" i="3"/>
  <c r="BO188" i="3"/>
  <c r="BZ188" i="3"/>
  <c r="CE188" i="3"/>
  <c r="CP188" i="3"/>
  <c r="CT190" i="3"/>
  <c r="CI190" i="3"/>
  <c r="CD190" i="3"/>
  <c r="BS190" i="3"/>
  <c r="BN190" i="3"/>
  <c r="BC190" i="3"/>
  <c r="AX190" i="3"/>
  <c r="AM190" i="3"/>
  <c r="AH190" i="3"/>
  <c r="W190" i="3"/>
  <c r="V190" i="3"/>
  <c r="AD190" i="3"/>
  <c r="AQ190" i="3"/>
  <c r="AY190" i="3"/>
  <c r="BF190" i="3"/>
  <c r="CA190" i="3"/>
  <c r="CH190" i="3"/>
  <c r="CP190" i="3"/>
  <c r="CT192" i="3"/>
  <c r="CI192" i="3"/>
  <c r="CD192" i="3"/>
  <c r="BS192" i="3"/>
  <c r="BN192" i="3"/>
  <c r="BC192" i="3"/>
  <c r="AX192" i="3"/>
  <c r="AM192" i="3"/>
  <c r="AH192" i="3"/>
  <c r="W192" i="3"/>
  <c r="CM192" i="3"/>
  <c r="CH192" i="3"/>
  <c r="V192" i="3"/>
  <c r="AD192" i="3"/>
  <c r="AQ192" i="3"/>
  <c r="AY192" i="3"/>
  <c r="BF192" i="3"/>
  <c r="CA192" i="3"/>
  <c r="CL192" i="3"/>
  <c r="Z186" i="3"/>
  <c r="AE186" i="3"/>
  <c r="AP186" i="3"/>
  <c r="AU186" i="3"/>
  <c r="BF186" i="3"/>
  <c r="BK186" i="3"/>
  <c r="BV186" i="3"/>
  <c r="CA186" i="3"/>
  <c r="CL186" i="3"/>
  <c r="CQ186" i="3"/>
  <c r="Z187" i="3"/>
  <c r="AE187" i="3"/>
  <c r="AP187" i="3"/>
  <c r="AU187" i="3"/>
  <c r="BF187" i="3"/>
  <c r="BK187" i="3"/>
  <c r="BV187" i="3"/>
  <c r="CA187" i="3"/>
  <c r="CL187" i="3"/>
  <c r="CQ187" i="3"/>
  <c r="Z188" i="3"/>
  <c r="AE188" i="3"/>
  <c r="AP188" i="3"/>
  <c r="AU188" i="3"/>
  <c r="BF188" i="3"/>
  <c r="BK188" i="3"/>
  <c r="BV188" i="3"/>
  <c r="CA188" i="3"/>
  <c r="CL188" i="3"/>
  <c r="CQ188" i="3"/>
  <c r="AE190" i="3"/>
  <c r="AL190" i="3"/>
  <c r="AT190" i="3"/>
  <c r="BG190" i="3"/>
  <c r="BO190" i="3"/>
  <c r="BV190" i="3"/>
  <c r="CQ190" i="3"/>
  <c r="AE192" i="3"/>
  <c r="AL192" i="3"/>
  <c r="AT192" i="3"/>
  <c r="BG192" i="3"/>
  <c r="BO192" i="3"/>
  <c r="BV192" i="3"/>
  <c r="CE192" i="3"/>
  <c r="CP192" i="3"/>
  <c r="CT193" i="3"/>
  <c r="CI193" i="3"/>
  <c r="CD193" i="3"/>
  <c r="BS193" i="3"/>
  <c r="BN193" i="3"/>
  <c r="BC193" i="3"/>
  <c r="AX193" i="3"/>
  <c r="AM193" i="3"/>
  <c r="AH193" i="3"/>
  <c r="W193" i="3"/>
  <c r="CM193" i="3"/>
  <c r="CH193" i="3"/>
  <c r="BW193" i="3"/>
  <c r="BR193" i="3"/>
  <c r="BG193" i="3"/>
  <c r="BB193" i="3"/>
  <c r="AQ193" i="3"/>
  <c r="AL193" i="3"/>
  <c r="AA193" i="3"/>
  <c r="V193" i="3"/>
  <c r="Z193" i="3"/>
  <c r="AU193" i="3"/>
  <c r="BF193" i="3"/>
  <c r="CA193" i="3"/>
  <c r="CL193" i="3"/>
  <c r="B198" i="3"/>
  <c r="B201" i="3"/>
  <c r="CQ198" i="3"/>
  <c r="CL198" i="3"/>
  <c r="CA198" i="3"/>
  <c r="BV198" i="3"/>
  <c r="BK198" i="3"/>
  <c r="BF198" i="3"/>
  <c r="AU198" i="3"/>
  <c r="AP198" i="3"/>
  <c r="AE198" i="3"/>
  <c r="Z198" i="3"/>
  <c r="CT198" i="3"/>
  <c r="CM198" i="3"/>
  <c r="CE198" i="3"/>
  <c r="BR198" i="3"/>
  <c r="BJ198" i="3"/>
  <c r="BC198" i="3"/>
  <c r="AH198" i="3"/>
  <c r="AA198" i="3"/>
  <c r="CD198" i="3"/>
  <c r="BW198" i="3"/>
  <c r="BO198" i="3"/>
  <c r="BB198" i="3"/>
  <c r="AT198" i="3"/>
  <c r="AM198" i="3"/>
  <c r="V198" i="3"/>
  <c r="AI198" i="3"/>
  <c r="AX198" i="3"/>
  <c r="BZ198" i="3"/>
  <c r="AD196" i="3"/>
  <c r="AI196" i="3"/>
  <c r="AT196" i="3"/>
  <c r="AY196" i="3"/>
  <c r="BJ196" i="3"/>
  <c r="BO196" i="3"/>
  <c r="BZ196" i="3"/>
  <c r="CE196" i="3"/>
  <c r="CP196" i="3"/>
  <c r="CU196" i="3"/>
  <c r="AD197" i="3"/>
  <c r="AI197" i="3"/>
  <c r="AT197" i="3"/>
  <c r="AY197" i="3"/>
  <c r="BJ197" i="3"/>
  <c r="BO197" i="3"/>
  <c r="BZ197" i="3"/>
  <c r="CE197" i="3"/>
  <c r="CP197" i="3"/>
  <c r="CU197" i="3"/>
  <c r="CQ199" i="3"/>
  <c r="CL199" i="3"/>
  <c r="CA199" i="3"/>
  <c r="BV199" i="3"/>
  <c r="BK199" i="3"/>
  <c r="BF199" i="3"/>
  <c r="AU199" i="3"/>
  <c r="AP199" i="3"/>
  <c r="AE199" i="3"/>
  <c r="Z199" i="3"/>
  <c r="CU199" i="3"/>
  <c r="CP199" i="3"/>
  <c r="CE199" i="3"/>
  <c r="BZ199" i="3"/>
  <c r="BO199" i="3"/>
  <c r="BJ199" i="3"/>
  <c r="AY199" i="3"/>
  <c r="AT199" i="3"/>
  <c r="AI199" i="3"/>
  <c r="AD199" i="3"/>
  <c r="AM199" i="3"/>
  <c r="AX199" i="3"/>
  <c r="BS199" i="3"/>
  <c r="CD199" i="3"/>
  <c r="CQ200" i="3"/>
  <c r="CL200" i="3"/>
  <c r="CA200" i="3"/>
  <c r="BV200" i="3"/>
  <c r="BK200" i="3"/>
  <c r="BF200" i="3"/>
  <c r="AU200" i="3"/>
  <c r="AD200" i="3"/>
  <c r="AI200" i="3"/>
  <c r="AT200" i="3"/>
  <c r="BB200" i="3"/>
  <c r="BO200" i="3"/>
  <c r="BW200" i="3"/>
  <c r="CD200" i="3"/>
  <c r="CQ201" i="3"/>
  <c r="CL201" i="3"/>
  <c r="CA201" i="3"/>
  <c r="BV201" i="3"/>
  <c r="BK201" i="3"/>
  <c r="BF201" i="3"/>
  <c r="AU201" i="3"/>
  <c r="AP201" i="3"/>
  <c r="AE201" i="3"/>
  <c r="Z201" i="3"/>
  <c r="CU201" i="3"/>
  <c r="CP201" i="3"/>
  <c r="CE201" i="3"/>
  <c r="BZ201" i="3"/>
  <c r="BO201" i="3"/>
  <c r="BJ201" i="3"/>
  <c r="AY201" i="3"/>
  <c r="AT201" i="3"/>
  <c r="AI201" i="3"/>
  <c r="AD201" i="3"/>
  <c r="AM201" i="3"/>
  <c r="AX201" i="3"/>
  <c r="BS201" i="3"/>
  <c r="CD201" i="3"/>
  <c r="Z200" i="3"/>
  <c r="AE200" i="3"/>
  <c r="AP200" i="3"/>
  <c r="BC200" i="3"/>
  <c r="BJ200" i="3"/>
  <c r="BR200" i="3"/>
  <c r="CE200" i="3"/>
  <c r="CM200" i="3"/>
  <c r="CT200" i="3"/>
  <c r="V201" i="3"/>
  <c r="AQ201" i="3"/>
  <c r="BB201" i="3"/>
  <c r="BW201" i="3"/>
  <c r="CH201" i="3"/>
  <c r="AD202" i="3"/>
  <c r="AI202" i="3"/>
  <c r="AT202" i="3"/>
  <c r="AY202" i="3"/>
  <c r="BJ202" i="3"/>
  <c r="BO202" i="3"/>
  <c r="BZ202" i="3"/>
  <c r="CE202" i="3"/>
  <c r="CP202" i="3"/>
  <c r="CU202" i="3"/>
  <c r="AD203" i="3"/>
  <c r="AI203" i="3"/>
  <c r="AT203" i="3"/>
  <c r="AY203" i="3"/>
  <c r="BJ203" i="3"/>
  <c r="BO203" i="3"/>
  <c r="BZ203" i="3"/>
  <c r="CE203" i="3"/>
  <c r="CP203" i="3"/>
  <c r="CU203" i="3"/>
  <c r="Z202" i="3"/>
  <c r="AE202" i="3"/>
  <c r="AP202" i="3"/>
  <c r="AU202" i="3"/>
  <c r="BF202" i="3"/>
  <c r="BK202" i="3"/>
  <c r="BV202" i="3"/>
  <c r="CA202" i="3"/>
  <c r="CL202" i="3"/>
  <c r="CQ202" i="3"/>
  <c r="Z203" i="3"/>
  <c r="AE203" i="3"/>
  <c r="AP203" i="3"/>
  <c r="AU203" i="3"/>
  <c r="BF203" i="3"/>
  <c r="BK203" i="3"/>
  <c r="BV203" i="3"/>
  <c r="CA203" i="3"/>
  <c r="CL203" i="3"/>
  <c r="CQ203" i="3"/>
  <c r="AM132" i="3"/>
  <c r="CD132" i="3"/>
  <c r="CM157" i="3"/>
  <c r="CH157" i="3"/>
  <c r="BW157" i="3"/>
  <c r="BR157" i="3"/>
  <c r="BG157" i="3"/>
  <c r="BB157" i="3"/>
  <c r="AQ157" i="3"/>
  <c r="AL157" i="3"/>
  <c r="AA157" i="3"/>
  <c r="V157" i="3"/>
  <c r="CQ157" i="3"/>
  <c r="CL157" i="3"/>
  <c r="CA157" i="3"/>
  <c r="BV157" i="3"/>
  <c r="BK157" i="3"/>
  <c r="BF157" i="3"/>
  <c r="AU157" i="3"/>
  <c r="AP157" i="3"/>
  <c r="AE157" i="3"/>
  <c r="Z157" i="3"/>
  <c r="CT157" i="3"/>
  <c r="CI157" i="3"/>
  <c r="BN157" i="3"/>
  <c r="BC157" i="3"/>
  <c r="AH157" i="3"/>
  <c r="W157" i="3"/>
  <c r="CP157" i="3"/>
  <c r="CE157" i="3"/>
  <c r="BJ157" i="3"/>
  <c r="AY157" i="3"/>
  <c r="AD157" i="3"/>
  <c r="CD157" i="3"/>
  <c r="AM157" i="3"/>
  <c r="CU157" i="3"/>
  <c r="BZ157" i="3"/>
  <c r="AI157" i="3"/>
  <c r="BS157" i="3"/>
  <c r="BO157" i="3"/>
  <c r="AX157" i="3"/>
  <c r="BJ132" i="3"/>
  <c r="W132" i="3"/>
  <c r="AH132" i="3"/>
  <c r="BC132" i="3"/>
  <c r="CI132" i="3"/>
  <c r="CT132" i="3"/>
  <c r="CM134" i="3"/>
  <c r="CH134" i="3"/>
  <c r="BW134" i="3"/>
  <c r="BR134" i="3"/>
  <c r="BG134" i="3"/>
  <c r="BB134" i="3"/>
  <c r="AQ134" i="3"/>
  <c r="AL134" i="3"/>
  <c r="AA134" i="3"/>
  <c r="V134" i="3"/>
  <c r="CQ134" i="3"/>
  <c r="CL134" i="3"/>
  <c r="CA134" i="3"/>
  <c r="BV134" i="3"/>
  <c r="BK134" i="3"/>
  <c r="BF134" i="3"/>
  <c r="AU134" i="3"/>
  <c r="AP134" i="3"/>
  <c r="AE134" i="3"/>
  <c r="Z134" i="3"/>
  <c r="AM134" i="3"/>
  <c r="AX134" i="3"/>
  <c r="BS134" i="3"/>
  <c r="CD134" i="3"/>
  <c r="AT157" i="3"/>
  <c r="CM132" i="3"/>
  <c r="CH132" i="3"/>
  <c r="BW132" i="3"/>
  <c r="BR132" i="3"/>
  <c r="BG132" i="3"/>
  <c r="BB132" i="3"/>
  <c r="AQ132" i="3"/>
  <c r="AL132" i="3"/>
  <c r="AA132" i="3"/>
  <c r="V132" i="3"/>
  <c r="CQ132" i="3"/>
  <c r="CL132" i="3"/>
  <c r="CA132" i="3"/>
  <c r="BV132" i="3"/>
  <c r="BK132" i="3"/>
  <c r="BF132" i="3"/>
  <c r="AU132" i="3"/>
  <c r="AP132" i="3"/>
  <c r="AE132" i="3"/>
  <c r="Z132" i="3"/>
  <c r="AX132" i="3"/>
  <c r="BS132" i="3"/>
  <c r="AD132" i="3"/>
  <c r="AY132" i="3"/>
  <c r="CE132" i="3"/>
  <c r="CP132" i="3"/>
  <c r="BN132" i="3"/>
  <c r="AI132" i="3"/>
  <c r="AT132" i="3"/>
  <c r="BO132" i="3"/>
  <c r="BZ132" i="3"/>
  <c r="CU132" i="3"/>
  <c r="CM133" i="3"/>
  <c r="CH133" i="3"/>
  <c r="BW133" i="3"/>
  <c r="BR133" i="3"/>
  <c r="BG133" i="3"/>
  <c r="BB133" i="3"/>
  <c r="AQ133" i="3"/>
  <c r="AL133" i="3"/>
  <c r="AA133" i="3"/>
  <c r="V133" i="3"/>
  <c r="CQ133" i="3"/>
  <c r="CL133" i="3"/>
  <c r="CA133" i="3"/>
  <c r="BV133" i="3"/>
  <c r="BK133" i="3"/>
  <c r="BF133" i="3"/>
  <c r="AU133" i="3"/>
  <c r="AP133" i="3"/>
  <c r="AE133" i="3"/>
  <c r="Z133" i="3"/>
  <c r="AM133" i="3"/>
  <c r="AX133" i="3"/>
  <c r="BS133" i="3"/>
  <c r="CD133" i="3"/>
  <c r="AD134" i="3"/>
  <c r="AY134" i="3"/>
  <c r="BJ134" i="3"/>
  <c r="CE134" i="3"/>
  <c r="CP134" i="3"/>
  <c r="B135" i="3"/>
  <c r="B136" i="3" s="1"/>
  <c r="B137" i="3" s="1"/>
  <c r="CM144" i="3"/>
  <c r="CH144" i="3"/>
  <c r="BW144" i="3"/>
  <c r="BR144" i="3"/>
  <c r="BG144" i="3"/>
  <c r="BB144" i="3"/>
  <c r="AQ144" i="3"/>
  <c r="AL144" i="3"/>
  <c r="AA144" i="3"/>
  <c r="V144" i="3"/>
  <c r="CQ144" i="3"/>
  <c r="CD144" i="3"/>
  <c r="BV144" i="3"/>
  <c r="BO144" i="3"/>
  <c r="AT144" i="3"/>
  <c r="AM144" i="3"/>
  <c r="AE144" i="3"/>
  <c r="CT144" i="3"/>
  <c r="CI144" i="3"/>
  <c r="BZ144" i="3"/>
  <c r="BF144" i="3"/>
  <c r="AX144" i="3"/>
  <c r="AD144" i="3"/>
  <c r="CE144" i="3"/>
  <c r="BK144" i="3"/>
  <c r="BC144" i="3"/>
  <c r="AI144" i="3"/>
  <c r="CP144" i="3"/>
  <c r="BN144" i="3"/>
  <c r="AU144" i="3"/>
  <c r="Z144" i="3"/>
  <c r="AH144" i="3"/>
  <c r="BS144" i="3"/>
  <c r="CM135" i="3"/>
  <c r="CH135" i="3"/>
  <c r="BW135" i="3"/>
  <c r="BR135" i="3"/>
  <c r="BG135" i="3"/>
  <c r="BB135" i="3"/>
  <c r="AQ135" i="3"/>
  <c r="AL135" i="3"/>
  <c r="AA135" i="3"/>
  <c r="V135" i="3"/>
  <c r="AI135" i="3"/>
  <c r="AX135" i="3"/>
  <c r="BK135" i="3"/>
  <c r="BZ135" i="3"/>
  <c r="CM137" i="3"/>
  <c r="CH137" i="3"/>
  <c r="BW137" i="3"/>
  <c r="BR137" i="3"/>
  <c r="BG137" i="3"/>
  <c r="BB137" i="3"/>
  <c r="AQ137" i="3"/>
  <c r="AL137" i="3"/>
  <c r="AA137" i="3"/>
  <c r="V137" i="3"/>
  <c r="AI137" i="3"/>
  <c r="AX137" i="3"/>
  <c r="BK137" i="3"/>
  <c r="BZ137" i="3"/>
  <c r="AP139" i="3"/>
  <c r="BS139" i="3"/>
  <c r="CU139" i="3"/>
  <c r="AP141" i="3"/>
  <c r="BS141" i="3"/>
  <c r="CU141" i="3"/>
  <c r="CM143" i="3"/>
  <c r="CH143" i="3"/>
  <c r="BW143" i="3"/>
  <c r="BR143" i="3"/>
  <c r="BG143" i="3"/>
  <c r="BB143" i="3"/>
  <c r="AQ143" i="3"/>
  <c r="AL143" i="3"/>
  <c r="AA143" i="3"/>
  <c r="V143" i="3"/>
  <c r="AP143" i="3"/>
  <c r="BS143" i="3"/>
  <c r="BZ143" i="3"/>
  <c r="CU143" i="3"/>
  <c r="CM146" i="3"/>
  <c r="CH146" i="3"/>
  <c r="BW146" i="3"/>
  <c r="BR146" i="3"/>
  <c r="BG146" i="3"/>
  <c r="BB146" i="3"/>
  <c r="AQ146" i="3"/>
  <c r="AL146" i="3"/>
  <c r="AA146" i="3"/>
  <c r="V146" i="3"/>
  <c r="CQ146" i="3"/>
  <c r="CD146" i="3"/>
  <c r="BV146" i="3"/>
  <c r="BO146" i="3"/>
  <c r="AT146" i="3"/>
  <c r="AM146" i="3"/>
  <c r="AE146" i="3"/>
  <c r="CP146" i="3"/>
  <c r="CI146" i="3"/>
  <c r="CA146" i="3"/>
  <c r="BN146" i="3"/>
  <c r="BF146" i="3"/>
  <c r="AY146" i="3"/>
  <c r="AD146" i="3"/>
  <c r="W146" i="3"/>
  <c r="AH146" i="3"/>
  <c r="BJ146" i="3"/>
  <c r="CL146" i="3"/>
  <c r="CU158" i="3"/>
  <c r="CP158" i="3"/>
  <c r="CE158" i="3"/>
  <c r="BZ158" i="3"/>
  <c r="BO158" i="3"/>
  <c r="BJ158" i="3"/>
  <c r="AY158" i="3"/>
  <c r="AT158" i="3"/>
  <c r="AI158" i="3"/>
  <c r="AD158" i="3"/>
  <c r="CT158" i="3"/>
  <c r="CI158" i="3"/>
  <c r="CD158" i="3"/>
  <c r="BS158" i="3"/>
  <c r="BN158" i="3"/>
  <c r="BC158" i="3"/>
  <c r="AX158" i="3"/>
  <c r="AM158" i="3"/>
  <c r="AH158" i="3"/>
  <c r="CM158" i="3"/>
  <c r="BR158" i="3"/>
  <c r="BG158" i="3"/>
  <c r="AL158" i="3"/>
  <c r="AA158" i="3"/>
  <c r="V158" i="3"/>
  <c r="CL158" i="3"/>
  <c r="CA158" i="3"/>
  <c r="BF158" i="3"/>
  <c r="AU158" i="3"/>
  <c r="Z158" i="3"/>
  <c r="CH158" i="3"/>
  <c r="AQ158" i="3"/>
  <c r="BK158" i="3"/>
  <c r="AP158" i="3"/>
  <c r="W158" i="3"/>
  <c r="CQ158" i="3"/>
  <c r="BW158" i="3"/>
  <c r="BB158" i="3"/>
  <c r="W135" i="3"/>
  <c r="AD135" i="3"/>
  <c r="AY135" i="3"/>
  <c r="BF135" i="3"/>
  <c r="BN135" i="3"/>
  <c r="CA135" i="3"/>
  <c r="CI135" i="3"/>
  <c r="CP135" i="3"/>
  <c r="Z136" i="3"/>
  <c r="AH136" i="3"/>
  <c r="AU136" i="3"/>
  <c r="BC136" i="3"/>
  <c r="BJ136" i="3"/>
  <c r="CE136" i="3"/>
  <c r="CL136" i="3"/>
  <c r="CT136" i="3"/>
  <c r="W137" i="3"/>
  <c r="AD137" i="3"/>
  <c r="AY137" i="3"/>
  <c r="BF137" i="3"/>
  <c r="BN137" i="3"/>
  <c r="CA137" i="3"/>
  <c r="CI137" i="3"/>
  <c r="CP137" i="3"/>
  <c r="B138" i="3"/>
  <c r="B139" i="3" s="1"/>
  <c r="Z138" i="3"/>
  <c r="AH138" i="3"/>
  <c r="AU138" i="3"/>
  <c r="BC138" i="3"/>
  <c r="BJ138" i="3"/>
  <c r="CE138" i="3"/>
  <c r="CL138" i="3"/>
  <c r="CT138" i="3"/>
  <c r="W139" i="3"/>
  <c r="AD139" i="3"/>
  <c r="AY139" i="3"/>
  <c r="BF139" i="3"/>
  <c r="BN139" i="3"/>
  <c r="CA139" i="3"/>
  <c r="CI139" i="3"/>
  <c r="CP139" i="3"/>
  <c r="B140" i="3"/>
  <c r="Z140" i="3"/>
  <c r="AH140" i="3"/>
  <c r="AU140" i="3"/>
  <c r="BC140" i="3"/>
  <c r="BJ140" i="3"/>
  <c r="CE140" i="3"/>
  <c r="CL140" i="3"/>
  <c r="CT140" i="3"/>
  <c r="W141" i="3"/>
  <c r="AD141" i="3"/>
  <c r="AY141" i="3"/>
  <c r="BF141" i="3"/>
  <c r="BN141" i="3"/>
  <c r="CA141" i="3"/>
  <c r="CI141" i="3"/>
  <c r="CP141" i="3"/>
  <c r="B142" i="3"/>
  <c r="Z142" i="3"/>
  <c r="AH142" i="3"/>
  <c r="AU142" i="3"/>
  <c r="BC142" i="3"/>
  <c r="BJ142" i="3"/>
  <c r="CE142" i="3"/>
  <c r="CL142" i="3"/>
  <c r="CT142" i="3"/>
  <c r="W143" i="3"/>
  <c r="AD143" i="3"/>
  <c r="AY143" i="3"/>
  <c r="BF143" i="3"/>
  <c r="BN143" i="3"/>
  <c r="CA143" i="3"/>
  <c r="CI143" i="3"/>
  <c r="CP143" i="3"/>
  <c r="AI146" i="3"/>
  <c r="AX146" i="3"/>
  <c r="BK146" i="3"/>
  <c r="BZ146" i="3"/>
  <c r="CM148" i="3"/>
  <c r="CH148" i="3"/>
  <c r="BW148" i="3"/>
  <c r="BR148" i="3"/>
  <c r="BG148" i="3"/>
  <c r="BB148" i="3"/>
  <c r="AQ148" i="3"/>
  <c r="AL148" i="3"/>
  <c r="AA148" i="3"/>
  <c r="V148" i="3"/>
  <c r="CQ148" i="3"/>
  <c r="CL148" i="3"/>
  <c r="CA148" i="3"/>
  <c r="BV148" i="3"/>
  <c r="BK148" i="3"/>
  <c r="BF148" i="3"/>
  <c r="AU148" i="3"/>
  <c r="AP148" i="3"/>
  <c r="AE148" i="3"/>
  <c r="Z148" i="3"/>
  <c r="CT148" i="3"/>
  <c r="CI148" i="3"/>
  <c r="BN148" i="3"/>
  <c r="BC148" i="3"/>
  <c r="AH148" i="3"/>
  <c r="W148" i="3"/>
  <c r="CP148" i="3"/>
  <c r="CE148" i="3"/>
  <c r="BJ148" i="3"/>
  <c r="AY148" i="3"/>
  <c r="AD148" i="3"/>
  <c r="AT148" i="3"/>
  <c r="BO148" i="3"/>
  <c r="BJ149" i="3"/>
  <c r="CE149" i="3"/>
  <c r="BV158" i="3"/>
  <c r="AP135" i="3"/>
  <c r="BS135" i="3"/>
  <c r="CU135" i="3"/>
  <c r="AP137" i="3"/>
  <c r="BS137" i="3"/>
  <c r="CU137" i="3"/>
  <c r="CM139" i="3"/>
  <c r="CH139" i="3"/>
  <c r="BW139" i="3"/>
  <c r="BR139" i="3"/>
  <c r="BG139" i="3"/>
  <c r="BB139" i="3"/>
  <c r="AQ139" i="3"/>
  <c r="AL139" i="3"/>
  <c r="AA139" i="3"/>
  <c r="V139" i="3"/>
  <c r="AI139" i="3"/>
  <c r="AX139" i="3"/>
  <c r="BK139" i="3"/>
  <c r="BZ139" i="3"/>
  <c r="CM141" i="3"/>
  <c r="CH141" i="3"/>
  <c r="BW141" i="3"/>
  <c r="BR141" i="3"/>
  <c r="BG141" i="3"/>
  <c r="BB141" i="3"/>
  <c r="AQ141" i="3"/>
  <c r="AL141" i="3"/>
  <c r="AA141" i="3"/>
  <c r="V141" i="3"/>
  <c r="AI141" i="3"/>
  <c r="AX141" i="3"/>
  <c r="BK141" i="3"/>
  <c r="BZ141" i="3"/>
  <c r="AI143" i="3"/>
  <c r="AX143" i="3"/>
  <c r="BK143" i="3"/>
  <c r="AU146" i="3"/>
  <c r="AE135" i="3"/>
  <c r="AM135" i="3"/>
  <c r="AT135" i="3"/>
  <c r="BO135" i="3"/>
  <c r="BV135" i="3"/>
  <c r="CD135" i="3"/>
  <c r="CQ135" i="3"/>
  <c r="CM136" i="3"/>
  <c r="CH136" i="3"/>
  <c r="BW136" i="3"/>
  <c r="BR136" i="3"/>
  <c r="BG136" i="3"/>
  <c r="BB136" i="3"/>
  <c r="AQ136" i="3"/>
  <c r="AL136" i="3"/>
  <c r="AA136" i="3"/>
  <c r="V136" i="3"/>
  <c r="AI136" i="3"/>
  <c r="AP136" i="3"/>
  <c r="AX136" i="3"/>
  <c r="BK136" i="3"/>
  <c r="BS136" i="3"/>
  <c r="BZ136" i="3"/>
  <c r="CU136" i="3"/>
  <c r="AE137" i="3"/>
  <c r="AM137" i="3"/>
  <c r="AT137" i="3"/>
  <c r="BO137" i="3"/>
  <c r="BV137" i="3"/>
  <c r="CD137" i="3"/>
  <c r="CQ137" i="3"/>
  <c r="CM138" i="3"/>
  <c r="CH138" i="3"/>
  <c r="BW138" i="3"/>
  <c r="BR138" i="3"/>
  <c r="BG138" i="3"/>
  <c r="BB138" i="3"/>
  <c r="AQ138" i="3"/>
  <c r="AL138" i="3"/>
  <c r="AA138" i="3"/>
  <c r="V138" i="3"/>
  <c r="AI138" i="3"/>
  <c r="AP138" i="3"/>
  <c r="AX138" i="3"/>
  <c r="BK138" i="3"/>
  <c r="BS138" i="3"/>
  <c r="BZ138" i="3"/>
  <c r="CU138" i="3"/>
  <c r="AE139" i="3"/>
  <c r="AM139" i="3"/>
  <c r="AT139" i="3"/>
  <c r="BO139" i="3"/>
  <c r="BV139" i="3"/>
  <c r="CD139" i="3"/>
  <c r="CQ139" i="3"/>
  <c r="CM140" i="3"/>
  <c r="CH140" i="3"/>
  <c r="BW140" i="3"/>
  <c r="BR140" i="3"/>
  <c r="BG140" i="3"/>
  <c r="BB140" i="3"/>
  <c r="AQ140" i="3"/>
  <c r="AL140" i="3"/>
  <c r="AA140" i="3"/>
  <c r="V140" i="3"/>
  <c r="AI140" i="3"/>
  <c r="AP140" i="3"/>
  <c r="AX140" i="3"/>
  <c r="BK140" i="3"/>
  <c r="BS140" i="3"/>
  <c r="BZ140" i="3"/>
  <c r="CU140" i="3"/>
  <c r="AE141" i="3"/>
  <c r="AM141" i="3"/>
  <c r="AT141" i="3"/>
  <c r="BO141" i="3"/>
  <c r="BV141" i="3"/>
  <c r="CD141" i="3"/>
  <c r="CQ141" i="3"/>
  <c r="CM142" i="3"/>
  <c r="CH142" i="3"/>
  <c r="BW142" i="3"/>
  <c r="BR142" i="3"/>
  <c r="BG142" i="3"/>
  <c r="BB142" i="3"/>
  <c r="AQ142" i="3"/>
  <c r="AL142" i="3"/>
  <c r="AA142" i="3"/>
  <c r="V142" i="3"/>
  <c r="AI142" i="3"/>
  <c r="AP142" i="3"/>
  <c r="AX142" i="3"/>
  <c r="BK142" i="3"/>
  <c r="BS142" i="3"/>
  <c r="BZ142" i="3"/>
  <c r="CU142" i="3"/>
  <c r="AE143" i="3"/>
  <c r="AM143" i="3"/>
  <c r="AT143" i="3"/>
  <c r="BO143" i="3"/>
  <c r="BV143" i="3"/>
  <c r="CD143" i="3"/>
  <c r="CQ143" i="3"/>
  <c r="B144" i="3"/>
  <c r="Z146" i="3"/>
  <c r="BC146" i="3"/>
  <c r="CE146" i="3"/>
  <c r="CT146" i="3"/>
  <c r="CM149" i="3"/>
  <c r="CH149" i="3"/>
  <c r="BW149" i="3"/>
  <c r="BR149" i="3"/>
  <c r="BG149" i="3"/>
  <c r="BB149" i="3"/>
  <c r="AQ149" i="3"/>
  <c r="AL149" i="3"/>
  <c r="AA149" i="3"/>
  <c r="V149" i="3"/>
  <c r="CQ149" i="3"/>
  <c r="CL149" i="3"/>
  <c r="CA149" i="3"/>
  <c r="BV149" i="3"/>
  <c r="BK149" i="3"/>
  <c r="BF149" i="3"/>
  <c r="AU149" i="3"/>
  <c r="AP149" i="3"/>
  <c r="AE149" i="3"/>
  <c r="Z149" i="3"/>
  <c r="CU149" i="3"/>
  <c r="BZ149" i="3"/>
  <c r="BO149" i="3"/>
  <c r="AT149" i="3"/>
  <c r="AI149" i="3"/>
  <c r="CT149" i="3"/>
  <c r="CI149" i="3"/>
  <c r="BN149" i="3"/>
  <c r="BC149" i="3"/>
  <c r="AH149" i="3"/>
  <c r="W149" i="3"/>
  <c r="AX149" i="3"/>
  <c r="BS149" i="3"/>
  <c r="B145" i="3"/>
  <c r="B147" i="3"/>
  <c r="CM151" i="3"/>
  <c r="CH151" i="3"/>
  <c r="BW151" i="3"/>
  <c r="BR151" i="3"/>
  <c r="BG151" i="3"/>
  <c r="BB151" i="3"/>
  <c r="AQ151" i="3"/>
  <c r="AL151" i="3"/>
  <c r="AA151" i="3"/>
  <c r="V151" i="3"/>
  <c r="CT151" i="3"/>
  <c r="CL151" i="3"/>
  <c r="CE151" i="3"/>
  <c r="BJ151" i="3"/>
  <c r="BC151" i="3"/>
  <c r="AU151" i="3"/>
  <c r="AH151" i="3"/>
  <c r="Z151" i="3"/>
  <c r="CQ151" i="3"/>
  <c r="CD151" i="3"/>
  <c r="BV151" i="3"/>
  <c r="BO151" i="3"/>
  <c r="AT151" i="3"/>
  <c r="AM151" i="3"/>
  <c r="AE151" i="3"/>
  <c r="AD151" i="3"/>
  <c r="BF151" i="3"/>
  <c r="CI151" i="3"/>
  <c r="CM145" i="3"/>
  <c r="CH145" i="3"/>
  <c r="BW145" i="3"/>
  <c r="BR145" i="3"/>
  <c r="BG145" i="3"/>
  <c r="BB145" i="3"/>
  <c r="AQ145" i="3"/>
  <c r="AL145" i="3"/>
  <c r="AA145" i="3"/>
  <c r="V145" i="3"/>
  <c r="AI145" i="3"/>
  <c r="AP145" i="3"/>
  <c r="AX145" i="3"/>
  <c r="BK145" i="3"/>
  <c r="BS145" i="3"/>
  <c r="BZ145" i="3"/>
  <c r="CU145" i="3"/>
  <c r="CM147" i="3"/>
  <c r="CH147" i="3"/>
  <c r="BW147" i="3"/>
  <c r="BR147" i="3"/>
  <c r="BG147" i="3"/>
  <c r="BB147" i="3"/>
  <c r="AQ147" i="3"/>
  <c r="AL147" i="3"/>
  <c r="AA147" i="3"/>
  <c r="V147" i="3"/>
  <c r="AI147" i="3"/>
  <c r="AP147" i="3"/>
  <c r="AX147" i="3"/>
  <c r="BK147" i="3"/>
  <c r="BS147" i="3"/>
  <c r="BZ147" i="3"/>
  <c r="CU147" i="3"/>
  <c r="B149" i="3"/>
  <c r="CM150" i="3"/>
  <c r="CH150" i="3"/>
  <c r="BW150" i="3"/>
  <c r="BR150" i="3"/>
  <c r="BG150" i="3"/>
  <c r="BB150" i="3"/>
  <c r="AQ150" i="3"/>
  <c r="AL150" i="3"/>
  <c r="AA150" i="3"/>
  <c r="V150" i="3"/>
  <c r="CQ150" i="3"/>
  <c r="CL150" i="3"/>
  <c r="CA150" i="3"/>
  <c r="BV150" i="3"/>
  <c r="BK150" i="3"/>
  <c r="BF150" i="3"/>
  <c r="AU150" i="3"/>
  <c r="AP150" i="3"/>
  <c r="AE150" i="3"/>
  <c r="Z150" i="3"/>
  <c r="AM150" i="3"/>
  <c r="AX150" i="3"/>
  <c r="BS150" i="3"/>
  <c r="CD150" i="3"/>
  <c r="AI151" i="3"/>
  <c r="AX151" i="3"/>
  <c r="BK151" i="3"/>
  <c r="BZ151" i="3"/>
  <c r="CM153" i="3"/>
  <c r="CH153" i="3"/>
  <c r="BW153" i="3"/>
  <c r="BR153" i="3"/>
  <c r="BG153" i="3"/>
  <c r="BB153" i="3"/>
  <c r="AQ153" i="3"/>
  <c r="AL153" i="3"/>
  <c r="AA153" i="3"/>
  <c r="V153" i="3"/>
  <c r="CT153" i="3"/>
  <c r="CL153" i="3"/>
  <c r="CE153" i="3"/>
  <c r="BJ153" i="3"/>
  <c r="BC153" i="3"/>
  <c r="AU153" i="3"/>
  <c r="AH153" i="3"/>
  <c r="Z153" i="3"/>
  <c r="CQ153" i="3"/>
  <c r="CD153" i="3"/>
  <c r="BV153" i="3"/>
  <c r="BO153" i="3"/>
  <c r="AT153" i="3"/>
  <c r="AM153" i="3"/>
  <c r="AE153" i="3"/>
  <c r="AD153" i="3"/>
  <c r="BF153" i="3"/>
  <c r="CI153" i="3"/>
  <c r="CM154" i="3"/>
  <c r="CH154" i="3"/>
  <c r="BW154" i="3"/>
  <c r="BR154" i="3"/>
  <c r="BG154" i="3"/>
  <c r="BB154" i="3"/>
  <c r="AQ154" i="3"/>
  <c r="AL154" i="3"/>
  <c r="AA154" i="3"/>
  <c r="V154" i="3"/>
  <c r="CQ154" i="3"/>
  <c r="CL154" i="3"/>
  <c r="CA154" i="3"/>
  <c r="BV154" i="3"/>
  <c r="BK154" i="3"/>
  <c r="BF154" i="3"/>
  <c r="AU154" i="3"/>
  <c r="AP154" i="3"/>
  <c r="AE154" i="3"/>
  <c r="Z154" i="3"/>
  <c r="CU154" i="3"/>
  <c r="BZ154" i="3"/>
  <c r="BO154" i="3"/>
  <c r="AT154" i="3"/>
  <c r="AI154" i="3"/>
  <c r="CT154" i="3"/>
  <c r="CI154" i="3"/>
  <c r="BN154" i="3"/>
  <c r="BC154" i="3"/>
  <c r="AH154" i="3"/>
  <c r="W154" i="3"/>
  <c r="AX154" i="3"/>
  <c r="BS154" i="3"/>
  <c r="B157" i="3"/>
  <c r="CM152" i="3"/>
  <c r="CH152" i="3"/>
  <c r="BW152" i="3"/>
  <c r="BR152" i="3"/>
  <c r="BG152" i="3"/>
  <c r="BB152" i="3"/>
  <c r="AQ152" i="3"/>
  <c r="AL152" i="3"/>
  <c r="AA152" i="3"/>
  <c r="V152" i="3"/>
  <c r="AI152" i="3"/>
  <c r="AP152" i="3"/>
  <c r="AX152" i="3"/>
  <c r="BK152" i="3"/>
  <c r="BS152" i="3"/>
  <c r="BZ152" i="3"/>
  <c r="CU152" i="3"/>
  <c r="CM156" i="3"/>
  <c r="CH156" i="3"/>
  <c r="BW156" i="3"/>
  <c r="BR156" i="3"/>
  <c r="BG156" i="3"/>
  <c r="BB156" i="3"/>
  <c r="AQ156" i="3"/>
  <c r="AL156" i="3"/>
  <c r="AA156" i="3"/>
  <c r="V156" i="3"/>
  <c r="CQ156" i="3"/>
  <c r="CL156" i="3"/>
  <c r="CA156" i="3"/>
  <c r="BV156" i="3"/>
  <c r="BK156" i="3"/>
  <c r="BF156" i="3"/>
  <c r="AU156" i="3"/>
  <c r="AP156" i="3"/>
  <c r="AE156" i="3"/>
  <c r="Z156" i="3"/>
  <c r="AM156" i="3"/>
  <c r="AX156" i="3"/>
  <c r="BS156" i="3"/>
  <c r="CD156" i="3"/>
  <c r="B151" i="3"/>
  <c r="W152" i="3"/>
  <c r="AD152" i="3"/>
  <c r="AY152" i="3"/>
  <c r="BF152" i="3"/>
  <c r="BN152" i="3"/>
  <c r="CA152" i="3"/>
  <c r="CI152" i="3"/>
  <c r="CP152" i="3"/>
  <c r="B153" i="3"/>
  <c r="B154" i="3"/>
  <c r="CM155" i="3"/>
  <c r="CH155" i="3"/>
  <c r="BW155" i="3"/>
  <c r="BR155" i="3"/>
  <c r="BG155" i="3"/>
  <c r="BB155" i="3"/>
  <c r="AQ155" i="3"/>
  <c r="AL155" i="3"/>
  <c r="AA155" i="3"/>
  <c r="V155" i="3"/>
  <c r="CQ155" i="3"/>
  <c r="CL155" i="3"/>
  <c r="CA155" i="3"/>
  <c r="BV155" i="3"/>
  <c r="BK155" i="3"/>
  <c r="BF155" i="3"/>
  <c r="AU155" i="3"/>
  <c r="AP155" i="3"/>
  <c r="AE155" i="3"/>
  <c r="Z155" i="3"/>
  <c r="AM155" i="3"/>
  <c r="AX155" i="3"/>
  <c r="BS155" i="3"/>
  <c r="CD155" i="3"/>
  <c r="AD156" i="3"/>
  <c r="AY156" i="3"/>
  <c r="BJ156" i="3"/>
  <c r="CE156" i="3"/>
  <c r="CP156" i="3"/>
  <c r="B158" i="3"/>
  <c r="B159" i="3"/>
  <c r="W159" i="3"/>
  <c r="AH159" i="3"/>
  <c r="AM159" i="3"/>
  <c r="AX159" i="3"/>
  <c r="BC159" i="3"/>
  <c r="BN159" i="3"/>
  <c r="BS159" i="3"/>
  <c r="CD159" i="3"/>
  <c r="CI159" i="3"/>
  <c r="CT159" i="3"/>
  <c r="W160" i="3"/>
  <c r="AH160" i="3"/>
  <c r="AM160" i="3"/>
  <c r="AX160" i="3"/>
  <c r="BC160" i="3"/>
  <c r="BN160" i="3"/>
  <c r="BS160" i="3"/>
  <c r="CD160" i="3"/>
  <c r="CI160" i="3"/>
  <c r="CT160" i="3"/>
  <c r="W161" i="3"/>
  <c r="AH161" i="3"/>
  <c r="AM161" i="3"/>
  <c r="AX161" i="3"/>
  <c r="BC161" i="3"/>
  <c r="BN161" i="3"/>
  <c r="BS161" i="3"/>
  <c r="CD161" i="3"/>
  <c r="CI161" i="3"/>
  <c r="CT161" i="3"/>
  <c r="AD159" i="3"/>
  <c r="AI159" i="3"/>
  <c r="AT159" i="3"/>
  <c r="AY159" i="3"/>
  <c r="BJ159" i="3"/>
  <c r="BO159" i="3"/>
  <c r="BZ159" i="3"/>
  <c r="CE159" i="3"/>
  <c r="CP159" i="3"/>
  <c r="CU159" i="3"/>
  <c r="AD160" i="3"/>
  <c r="AI160" i="3"/>
  <c r="AT160" i="3"/>
  <c r="AY160" i="3"/>
  <c r="BJ160" i="3"/>
  <c r="BO160" i="3"/>
  <c r="BZ160" i="3"/>
  <c r="CE160" i="3"/>
  <c r="CP160" i="3"/>
  <c r="CU160" i="3"/>
  <c r="AD161" i="3"/>
  <c r="AI161" i="3"/>
  <c r="AT161" i="3"/>
  <c r="AY161" i="3"/>
  <c r="BJ161" i="3"/>
  <c r="BO161" i="3"/>
  <c r="BZ161" i="3"/>
  <c r="CE161" i="3"/>
  <c r="CP161" i="3"/>
  <c r="CU161" i="3"/>
  <c r="AM90" i="3"/>
  <c r="BS90" i="3"/>
  <c r="CM94" i="3"/>
  <c r="CH94" i="3"/>
  <c r="BW94" i="3"/>
  <c r="BR94" i="3"/>
  <c r="BG94" i="3"/>
  <c r="BB94" i="3"/>
  <c r="AQ94" i="3"/>
  <c r="AL94" i="3"/>
  <c r="AA94" i="3"/>
  <c r="V94" i="3"/>
  <c r="CQ94" i="3"/>
  <c r="CL94" i="3"/>
  <c r="CA94" i="3"/>
  <c r="BV94" i="3"/>
  <c r="BK94" i="3"/>
  <c r="BF94" i="3"/>
  <c r="AU94" i="3"/>
  <c r="AP94" i="3"/>
  <c r="AE94" i="3"/>
  <c r="Z94" i="3"/>
  <c r="AX94" i="3"/>
  <c r="BS94" i="3"/>
  <c r="AM98" i="3"/>
  <c r="CD98" i="3"/>
  <c r="AM93" i="3"/>
  <c r="CD93" i="3"/>
  <c r="AD94" i="3"/>
  <c r="AY94" i="3"/>
  <c r="CP94" i="3"/>
  <c r="CM97" i="3"/>
  <c r="CH97" i="3"/>
  <c r="BW97" i="3"/>
  <c r="BR97" i="3"/>
  <c r="BG97" i="3"/>
  <c r="BB97" i="3"/>
  <c r="AQ97" i="3"/>
  <c r="AL97" i="3"/>
  <c r="AA97" i="3"/>
  <c r="V97" i="3"/>
  <c r="CQ97" i="3"/>
  <c r="CL97" i="3"/>
  <c r="CA97" i="3"/>
  <c r="BV97" i="3"/>
  <c r="BK97" i="3"/>
  <c r="BF97" i="3"/>
  <c r="AU97" i="3"/>
  <c r="AP97" i="3"/>
  <c r="AE97" i="3"/>
  <c r="Z97" i="3"/>
  <c r="CD97" i="3"/>
  <c r="AY98" i="3"/>
  <c r="CE98" i="3"/>
  <c r="CP98" i="3"/>
  <c r="AH90" i="3"/>
  <c r="BC90" i="3"/>
  <c r="CI90" i="3"/>
  <c r="CT90" i="3"/>
  <c r="CM92" i="3"/>
  <c r="CH92" i="3"/>
  <c r="BW92" i="3"/>
  <c r="BR92" i="3"/>
  <c r="BG92" i="3"/>
  <c r="BB92" i="3"/>
  <c r="AQ92" i="3"/>
  <c r="AL92" i="3"/>
  <c r="AA92" i="3"/>
  <c r="V92" i="3"/>
  <c r="CQ92" i="3"/>
  <c r="CL92" i="3"/>
  <c r="CA92" i="3"/>
  <c r="BV92" i="3"/>
  <c r="BK92" i="3"/>
  <c r="BF92" i="3"/>
  <c r="AU92" i="3"/>
  <c r="AP92" i="3"/>
  <c r="AE92" i="3"/>
  <c r="Z92" i="3"/>
  <c r="AX92" i="3"/>
  <c r="BS92" i="3"/>
  <c r="AD93" i="3"/>
  <c r="AY93" i="3"/>
  <c r="BJ93" i="3"/>
  <c r="CE93" i="3"/>
  <c r="CP93" i="3"/>
  <c r="W94" i="3"/>
  <c r="AH94" i="3"/>
  <c r="BC94" i="3"/>
  <c r="BN94" i="3"/>
  <c r="CI94" i="3"/>
  <c r="CT94" i="3"/>
  <c r="CM96" i="3"/>
  <c r="CH96" i="3"/>
  <c r="BW96" i="3"/>
  <c r="BR96" i="3"/>
  <c r="BG96" i="3"/>
  <c r="BB96" i="3"/>
  <c r="AQ96" i="3"/>
  <c r="AL96" i="3"/>
  <c r="AA96" i="3"/>
  <c r="V96" i="3"/>
  <c r="CQ96" i="3"/>
  <c r="CL96" i="3"/>
  <c r="CA96" i="3"/>
  <c r="BV96" i="3"/>
  <c r="BK96" i="3"/>
  <c r="BF96" i="3"/>
  <c r="AU96" i="3"/>
  <c r="AP96" i="3"/>
  <c r="AE96" i="3"/>
  <c r="Z96" i="3"/>
  <c r="AM96" i="3"/>
  <c r="AX96" i="3"/>
  <c r="BS96" i="3"/>
  <c r="CD96" i="3"/>
  <c r="AD97" i="3"/>
  <c r="AY97" i="3"/>
  <c r="BJ97" i="3"/>
  <c r="CE97" i="3"/>
  <c r="CP97" i="3"/>
  <c r="W98" i="3"/>
  <c r="AH98" i="3"/>
  <c r="BC98" i="3"/>
  <c r="BN98" i="3"/>
  <c r="CI98" i="3"/>
  <c r="CT98" i="3"/>
  <c r="CM100" i="3"/>
  <c r="CH100" i="3"/>
  <c r="BW100" i="3"/>
  <c r="BR100" i="3"/>
  <c r="BG100" i="3"/>
  <c r="BB100" i="3"/>
  <c r="AQ100" i="3"/>
  <c r="AL100" i="3"/>
  <c r="AA100" i="3"/>
  <c r="V100" i="3"/>
  <c r="CQ100" i="3"/>
  <c r="CL100" i="3"/>
  <c r="CA100" i="3"/>
  <c r="BV100" i="3"/>
  <c r="BK100" i="3"/>
  <c r="BF100" i="3"/>
  <c r="AU100" i="3"/>
  <c r="AP100" i="3"/>
  <c r="AE100" i="3"/>
  <c r="Z100" i="3"/>
  <c r="AM100" i="3"/>
  <c r="AX100" i="3"/>
  <c r="BS100" i="3"/>
  <c r="CD100" i="3"/>
  <c r="AD101" i="3"/>
  <c r="AY101" i="3"/>
  <c r="BJ101" i="3"/>
  <c r="CE101" i="3"/>
  <c r="CT101" i="3"/>
  <c r="CM90" i="3"/>
  <c r="CH90" i="3"/>
  <c r="BW90" i="3"/>
  <c r="BR90" i="3"/>
  <c r="BG90" i="3"/>
  <c r="BB90" i="3"/>
  <c r="AQ90" i="3"/>
  <c r="AL90" i="3"/>
  <c r="AA90" i="3"/>
  <c r="V90" i="3"/>
  <c r="CQ90" i="3"/>
  <c r="CL90" i="3"/>
  <c r="CA90" i="3"/>
  <c r="BV90" i="3"/>
  <c r="BK90" i="3"/>
  <c r="BF90" i="3"/>
  <c r="AU90" i="3"/>
  <c r="AP90" i="3"/>
  <c r="AE90" i="3"/>
  <c r="Z90" i="3"/>
  <c r="AX90" i="3"/>
  <c r="CD90" i="3"/>
  <c r="AM94" i="3"/>
  <c r="CD94" i="3"/>
  <c r="CM98" i="3"/>
  <c r="CH98" i="3"/>
  <c r="BW98" i="3"/>
  <c r="BR98" i="3"/>
  <c r="BG98" i="3"/>
  <c r="BB98" i="3"/>
  <c r="AQ98" i="3"/>
  <c r="AL98" i="3"/>
  <c r="AA98" i="3"/>
  <c r="V98" i="3"/>
  <c r="CQ98" i="3"/>
  <c r="CL98" i="3"/>
  <c r="CA98" i="3"/>
  <c r="BV98" i="3"/>
  <c r="BK98" i="3"/>
  <c r="BF98" i="3"/>
  <c r="AU98" i="3"/>
  <c r="AP98" i="3"/>
  <c r="AE98" i="3"/>
  <c r="Z98" i="3"/>
  <c r="AX98" i="3"/>
  <c r="BS98" i="3"/>
  <c r="B103" i="3"/>
  <c r="AD90" i="3"/>
  <c r="AY90" i="3"/>
  <c r="BJ90" i="3"/>
  <c r="CE90" i="3"/>
  <c r="CP90" i="3"/>
  <c r="CM93" i="3"/>
  <c r="CH93" i="3"/>
  <c r="BW93" i="3"/>
  <c r="BR93" i="3"/>
  <c r="BG93" i="3"/>
  <c r="BB93" i="3"/>
  <c r="AQ93" i="3"/>
  <c r="AL93" i="3"/>
  <c r="AA93" i="3"/>
  <c r="V93" i="3"/>
  <c r="CQ93" i="3"/>
  <c r="CL93" i="3"/>
  <c r="CA93" i="3"/>
  <c r="BV93" i="3"/>
  <c r="BK93" i="3"/>
  <c r="BF93" i="3"/>
  <c r="AU93" i="3"/>
  <c r="AP93" i="3"/>
  <c r="AE93" i="3"/>
  <c r="Z93" i="3"/>
  <c r="AX93" i="3"/>
  <c r="BS93" i="3"/>
  <c r="BJ94" i="3"/>
  <c r="CE94" i="3"/>
  <c r="AM97" i="3"/>
  <c r="AX97" i="3"/>
  <c r="BS97" i="3"/>
  <c r="AD98" i="3"/>
  <c r="BJ98" i="3"/>
  <c r="CM101" i="3"/>
  <c r="CH101" i="3"/>
  <c r="BW101" i="3"/>
  <c r="BR101" i="3"/>
  <c r="BG101" i="3"/>
  <c r="BB101" i="3"/>
  <c r="AQ101" i="3"/>
  <c r="AL101" i="3"/>
  <c r="AA101" i="3"/>
  <c r="V101" i="3"/>
  <c r="CP101" i="3"/>
  <c r="CQ101" i="3"/>
  <c r="CL101" i="3"/>
  <c r="CA101" i="3"/>
  <c r="BV101" i="3"/>
  <c r="BK101" i="3"/>
  <c r="BF101" i="3"/>
  <c r="AU101" i="3"/>
  <c r="AP101" i="3"/>
  <c r="AE101" i="3"/>
  <c r="Z101" i="3"/>
  <c r="CU101" i="3"/>
  <c r="AM101" i="3"/>
  <c r="AX101" i="3"/>
  <c r="BS101" i="3"/>
  <c r="CD101" i="3"/>
  <c r="W90" i="3"/>
  <c r="BN90" i="3"/>
  <c r="AM92" i="3"/>
  <c r="CD92" i="3"/>
  <c r="AI90" i="3"/>
  <c r="AT90" i="3"/>
  <c r="BO90" i="3"/>
  <c r="BZ90" i="3"/>
  <c r="CU90" i="3"/>
  <c r="CM91" i="3"/>
  <c r="CH91" i="3"/>
  <c r="BW91" i="3"/>
  <c r="BR91" i="3"/>
  <c r="BG91" i="3"/>
  <c r="BB91" i="3"/>
  <c r="AQ91" i="3"/>
  <c r="AL91" i="3"/>
  <c r="AA91" i="3"/>
  <c r="V91" i="3"/>
  <c r="CQ91" i="3"/>
  <c r="CL91" i="3"/>
  <c r="CA91" i="3"/>
  <c r="BV91" i="3"/>
  <c r="BK91" i="3"/>
  <c r="BF91" i="3"/>
  <c r="AU91" i="3"/>
  <c r="AP91" i="3"/>
  <c r="AE91" i="3"/>
  <c r="Z91" i="3"/>
  <c r="AM91" i="3"/>
  <c r="AX91" i="3"/>
  <c r="BS91" i="3"/>
  <c r="CD91" i="3"/>
  <c r="AD92" i="3"/>
  <c r="AY92" i="3"/>
  <c r="BJ92" i="3"/>
  <c r="CE92" i="3"/>
  <c r="CP92" i="3"/>
  <c r="W93" i="3"/>
  <c r="AH93" i="3"/>
  <c r="BC93" i="3"/>
  <c r="BN93" i="3"/>
  <c r="CI93" i="3"/>
  <c r="CT93" i="3"/>
  <c r="AI94" i="3"/>
  <c r="AT94" i="3"/>
  <c r="BO94" i="3"/>
  <c r="BZ94" i="3"/>
  <c r="CU94" i="3"/>
  <c r="CM95" i="3"/>
  <c r="CH95" i="3"/>
  <c r="BW95" i="3"/>
  <c r="BR95" i="3"/>
  <c r="BG95" i="3"/>
  <c r="BB95" i="3"/>
  <c r="AQ95" i="3"/>
  <c r="AL95" i="3"/>
  <c r="AA95" i="3"/>
  <c r="V95" i="3"/>
  <c r="CQ95" i="3"/>
  <c r="CL95" i="3"/>
  <c r="CA95" i="3"/>
  <c r="BV95" i="3"/>
  <c r="BK95" i="3"/>
  <c r="BF95" i="3"/>
  <c r="AU95" i="3"/>
  <c r="AP95" i="3"/>
  <c r="AE95" i="3"/>
  <c r="Z95" i="3"/>
  <c r="AM95" i="3"/>
  <c r="AX95" i="3"/>
  <c r="BS95" i="3"/>
  <c r="CD95" i="3"/>
  <c r="AD96" i="3"/>
  <c r="AY96" i="3"/>
  <c r="BJ96" i="3"/>
  <c r="CE96" i="3"/>
  <c r="CP96" i="3"/>
  <c r="W97" i="3"/>
  <c r="AH97" i="3"/>
  <c r="BC97" i="3"/>
  <c r="BN97" i="3"/>
  <c r="CI97" i="3"/>
  <c r="CT97" i="3"/>
  <c r="B98" i="3"/>
  <c r="B99" i="3" s="1"/>
  <c r="AI98" i="3"/>
  <c r="AT98" i="3"/>
  <c r="BO98" i="3"/>
  <c r="BZ98" i="3"/>
  <c r="CU98" i="3"/>
  <c r="CM99" i="3"/>
  <c r="CH99" i="3"/>
  <c r="BW99" i="3"/>
  <c r="BR99" i="3"/>
  <c r="BG99" i="3"/>
  <c r="BB99" i="3"/>
  <c r="AQ99" i="3"/>
  <c r="AL99" i="3"/>
  <c r="AA99" i="3"/>
  <c r="V99" i="3"/>
  <c r="CQ99" i="3"/>
  <c r="CL99" i="3"/>
  <c r="CA99" i="3"/>
  <c r="BV99" i="3"/>
  <c r="BK99" i="3"/>
  <c r="BF99" i="3"/>
  <c r="AU99" i="3"/>
  <c r="AP99" i="3"/>
  <c r="AE99" i="3"/>
  <c r="Z99" i="3"/>
  <c r="AM99" i="3"/>
  <c r="AX99" i="3"/>
  <c r="BS99" i="3"/>
  <c r="CD99" i="3"/>
  <c r="AD100" i="3"/>
  <c r="AY100" i="3"/>
  <c r="BJ100" i="3"/>
  <c r="CE100" i="3"/>
  <c r="CP100" i="3"/>
  <c r="W101" i="3"/>
  <c r="AH101" i="3"/>
  <c r="BC101" i="3"/>
  <c r="BN101" i="3"/>
  <c r="CI101" i="3"/>
  <c r="CU102" i="3"/>
  <c r="CP102" i="3"/>
  <c r="CE102" i="3"/>
  <c r="AD102" i="3"/>
  <c r="AY102" i="3"/>
  <c r="BJ102" i="3"/>
  <c r="CT102" i="3"/>
  <c r="B118" i="3"/>
  <c r="B119" i="3"/>
  <c r="Z102" i="3"/>
  <c r="AE102" i="3"/>
  <c r="AP102" i="3"/>
  <c r="AU102" i="3"/>
  <c r="BF102" i="3"/>
  <c r="BK102" i="3"/>
  <c r="BV102" i="3"/>
  <c r="CA102" i="3"/>
  <c r="CH102" i="3"/>
  <c r="CQ115" i="3"/>
  <c r="CL115" i="3"/>
  <c r="CA115" i="3"/>
  <c r="BV115" i="3"/>
  <c r="BK115" i="3"/>
  <c r="BF115" i="3"/>
  <c r="AU115" i="3"/>
  <c r="AP115" i="3"/>
  <c r="AE115" i="3"/>
  <c r="Z115" i="3"/>
  <c r="CU115" i="3"/>
  <c r="CP115" i="3"/>
  <c r="CE115" i="3"/>
  <c r="BZ115" i="3"/>
  <c r="BO115" i="3"/>
  <c r="BJ115" i="3"/>
  <c r="AY115" i="3"/>
  <c r="AT115" i="3"/>
  <c r="AI115" i="3"/>
  <c r="AD115" i="3"/>
  <c r="CM115" i="3"/>
  <c r="BR115" i="3"/>
  <c r="BG115" i="3"/>
  <c r="AL115" i="3"/>
  <c r="AA115" i="3"/>
  <c r="CT115" i="3"/>
  <c r="CI115" i="3"/>
  <c r="BN115" i="3"/>
  <c r="BC115" i="3"/>
  <c r="AH115" i="3"/>
  <c r="W115" i="3"/>
  <c r="CH115" i="3"/>
  <c r="AQ115" i="3"/>
  <c r="V115" i="3"/>
  <c r="CD115" i="3"/>
  <c r="AM115" i="3"/>
  <c r="BW115" i="3"/>
  <c r="BS115" i="3"/>
  <c r="AI102" i="3"/>
  <c r="AT102" i="3"/>
  <c r="BO102" i="3"/>
  <c r="BZ102" i="3"/>
  <c r="CM102" i="3"/>
  <c r="V102" i="3"/>
  <c r="AA102" i="3"/>
  <c r="AL102" i="3"/>
  <c r="AQ102" i="3"/>
  <c r="BB102" i="3"/>
  <c r="BG102" i="3"/>
  <c r="BR102" i="3"/>
  <c r="BW102" i="3"/>
  <c r="CI102" i="3"/>
  <c r="CQ102" i="3"/>
  <c r="CM109" i="3"/>
  <c r="CH109" i="3"/>
  <c r="BW109" i="3"/>
  <c r="BR109" i="3"/>
  <c r="BG109" i="3"/>
  <c r="BB109" i="3"/>
  <c r="AQ109" i="3"/>
  <c r="AL109" i="3"/>
  <c r="AA109" i="3"/>
  <c r="V109" i="3"/>
  <c r="CP109" i="3"/>
  <c r="CI109" i="3"/>
  <c r="CA109" i="3"/>
  <c r="BN109" i="3"/>
  <c r="BF109" i="3"/>
  <c r="AY109" i="3"/>
  <c r="AD109" i="3"/>
  <c r="W109" i="3"/>
  <c r="CT109" i="3"/>
  <c r="BZ109" i="3"/>
  <c r="AX109" i="3"/>
  <c r="AE109" i="3"/>
  <c r="CQ109" i="3"/>
  <c r="BO109" i="3"/>
  <c r="AU109" i="3"/>
  <c r="AM109" i="3"/>
  <c r="AP109" i="3"/>
  <c r="BJ109" i="3"/>
  <c r="CD109" i="3"/>
  <c r="CU109" i="3"/>
  <c r="B113" i="3"/>
  <c r="B114" i="3"/>
  <c r="AD103" i="3"/>
  <c r="AI103" i="3"/>
  <c r="AT103" i="3"/>
  <c r="AY103" i="3"/>
  <c r="BJ103" i="3"/>
  <c r="BO103" i="3"/>
  <c r="BZ103" i="3"/>
  <c r="CE103" i="3"/>
  <c r="CP103" i="3"/>
  <c r="CU103" i="3"/>
  <c r="AD104" i="3"/>
  <c r="AI104" i="3"/>
  <c r="AT104" i="3"/>
  <c r="AY104" i="3"/>
  <c r="BJ104" i="3"/>
  <c r="BO104" i="3"/>
  <c r="BZ104" i="3"/>
  <c r="CE104" i="3"/>
  <c r="CP104" i="3"/>
  <c r="CU104" i="3"/>
  <c r="AD105" i="3"/>
  <c r="AI105" i="3"/>
  <c r="AT105" i="3"/>
  <c r="AY105" i="3"/>
  <c r="BJ105" i="3"/>
  <c r="BO105" i="3"/>
  <c r="BZ105" i="3"/>
  <c r="CE105" i="3"/>
  <c r="CP105" i="3"/>
  <c r="CU105" i="3"/>
  <c r="AD106" i="3"/>
  <c r="AI106" i="3"/>
  <c r="AT106" i="3"/>
  <c r="AY106" i="3"/>
  <c r="BJ106" i="3"/>
  <c r="BO106" i="3"/>
  <c r="BZ106" i="3"/>
  <c r="CE106" i="3"/>
  <c r="CP106" i="3"/>
  <c r="CU106" i="3"/>
  <c r="CM107" i="3"/>
  <c r="CH107" i="3"/>
  <c r="BW107" i="3"/>
  <c r="AD107" i="3"/>
  <c r="AI107" i="3"/>
  <c r="AT107" i="3"/>
  <c r="AY107" i="3"/>
  <c r="BJ107" i="3"/>
  <c r="BO107" i="3"/>
  <c r="CA107" i="3"/>
  <c r="CI107" i="3"/>
  <c r="CP107" i="3"/>
  <c r="B108" i="3"/>
  <c r="Z108" i="3"/>
  <c r="AH108" i="3"/>
  <c r="AU108" i="3"/>
  <c r="BC108" i="3"/>
  <c r="BJ108" i="3"/>
  <c r="CE108" i="3"/>
  <c r="CL108" i="3"/>
  <c r="CT108" i="3"/>
  <c r="CM110" i="3"/>
  <c r="CH110" i="3"/>
  <c r="BW110" i="3"/>
  <c r="BR110" i="3"/>
  <c r="BG110" i="3"/>
  <c r="BB110" i="3"/>
  <c r="AQ110" i="3"/>
  <c r="AL110" i="3"/>
  <c r="AA110" i="3"/>
  <c r="V110" i="3"/>
  <c r="CU110" i="3"/>
  <c r="BZ110" i="3"/>
  <c r="BS110" i="3"/>
  <c r="CT110" i="3"/>
  <c r="CL110" i="3"/>
  <c r="CE110" i="3"/>
  <c r="BJ110" i="3"/>
  <c r="BC110" i="3"/>
  <c r="AU110" i="3"/>
  <c r="AH110" i="3"/>
  <c r="Z110" i="3"/>
  <c r="AI110" i="3"/>
  <c r="BK110" i="3"/>
  <c r="BV110" i="3"/>
  <c r="CM111" i="3"/>
  <c r="CH111" i="3"/>
  <c r="BW111" i="3"/>
  <c r="BR111" i="3"/>
  <c r="BG111" i="3"/>
  <c r="BB111" i="3"/>
  <c r="AQ111" i="3"/>
  <c r="AL111" i="3"/>
  <c r="AA111" i="3"/>
  <c r="V111" i="3"/>
  <c r="CQ111" i="3"/>
  <c r="CD111" i="3"/>
  <c r="BV111" i="3"/>
  <c r="BO111" i="3"/>
  <c r="AT111" i="3"/>
  <c r="AM111" i="3"/>
  <c r="AE111" i="3"/>
  <c r="CP111" i="3"/>
  <c r="CI111" i="3"/>
  <c r="CA111" i="3"/>
  <c r="BN111" i="3"/>
  <c r="BF111" i="3"/>
  <c r="AY111" i="3"/>
  <c r="AD111" i="3"/>
  <c r="W111" i="3"/>
  <c r="AH111" i="3"/>
  <c r="AU111" i="3"/>
  <c r="BJ111" i="3"/>
  <c r="CL111" i="3"/>
  <c r="CM108" i="3"/>
  <c r="CH108" i="3"/>
  <c r="BW108" i="3"/>
  <c r="BR108" i="3"/>
  <c r="BG108" i="3"/>
  <c r="BB108" i="3"/>
  <c r="AQ108" i="3"/>
  <c r="AL108" i="3"/>
  <c r="AA108" i="3"/>
  <c r="V108" i="3"/>
  <c r="AI108" i="3"/>
  <c r="AP108" i="3"/>
  <c r="AX108" i="3"/>
  <c r="BK108" i="3"/>
  <c r="BS108" i="3"/>
  <c r="BZ108" i="3"/>
  <c r="CU108" i="3"/>
  <c r="B110" i="3"/>
  <c r="B112" i="3"/>
  <c r="Z112" i="3"/>
  <c r="AH112" i="3"/>
  <c r="AU112" i="3"/>
  <c r="BC112" i="3"/>
  <c r="BJ112" i="3"/>
  <c r="BZ112" i="3"/>
  <c r="CU112" i="3"/>
  <c r="CQ113" i="3"/>
  <c r="CL113" i="3"/>
  <c r="CA113" i="3"/>
  <c r="BV113" i="3"/>
  <c r="BK113" i="3"/>
  <c r="BF113" i="3"/>
  <c r="AU113" i="3"/>
  <c r="AP113" i="3"/>
  <c r="CD113" i="3"/>
  <c r="BW113" i="3"/>
  <c r="BO113" i="3"/>
  <c r="BB113" i="3"/>
  <c r="AT113" i="3"/>
  <c r="AM113" i="3"/>
  <c r="AA113" i="3"/>
  <c r="V113" i="3"/>
  <c r="CP113" i="3"/>
  <c r="CI113" i="3"/>
  <c r="BN113" i="3"/>
  <c r="BG113" i="3"/>
  <c r="AY113" i="3"/>
  <c r="AL113" i="3"/>
  <c r="AE113" i="3"/>
  <c r="Z113" i="3"/>
  <c r="BC113" i="3"/>
  <c r="BR113" i="3"/>
  <c r="CE113" i="3"/>
  <c r="CT113" i="3"/>
  <c r="CM112" i="3"/>
  <c r="CH112" i="3"/>
  <c r="BW112" i="3"/>
  <c r="BR112" i="3"/>
  <c r="BG112" i="3"/>
  <c r="BB112" i="3"/>
  <c r="AQ112" i="3"/>
  <c r="AL112" i="3"/>
  <c r="AA112" i="3"/>
  <c r="V112" i="3"/>
  <c r="CQ112" i="3"/>
  <c r="CL112" i="3"/>
  <c r="CA112" i="3"/>
  <c r="BV112" i="3"/>
  <c r="AI112" i="3"/>
  <c r="AP112" i="3"/>
  <c r="AX112" i="3"/>
  <c r="BK112" i="3"/>
  <c r="BS112" i="3"/>
  <c r="CD112" i="3"/>
  <c r="CQ114" i="3"/>
  <c r="CL114" i="3"/>
  <c r="CA114" i="3"/>
  <c r="BV114" i="3"/>
  <c r="BK114" i="3"/>
  <c r="BF114" i="3"/>
  <c r="AU114" i="3"/>
  <c r="AP114" i="3"/>
  <c r="AE114" i="3"/>
  <c r="Z114" i="3"/>
  <c r="W114" i="3"/>
  <c r="AD114" i="3"/>
  <c r="AL114" i="3"/>
  <c r="AY114" i="3"/>
  <c r="BG114" i="3"/>
  <c r="BN114" i="3"/>
  <c r="CI114" i="3"/>
  <c r="CP114" i="3"/>
  <c r="CQ116" i="3"/>
  <c r="CL116" i="3"/>
  <c r="CA116" i="3"/>
  <c r="BV116" i="3"/>
  <c r="BK116" i="3"/>
  <c r="BF116" i="3"/>
  <c r="AU116" i="3"/>
  <c r="CU116" i="3"/>
  <c r="CP116" i="3"/>
  <c r="CE116" i="3"/>
  <c r="BZ116" i="3"/>
  <c r="BO116" i="3"/>
  <c r="AD116" i="3"/>
  <c r="AI116" i="3"/>
  <c r="AT116" i="3"/>
  <c r="BB116" i="3"/>
  <c r="BR116" i="3"/>
  <c r="CM116" i="3"/>
  <c r="Z116" i="3"/>
  <c r="AE116" i="3"/>
  <c r="AP116" i="3"/>
  <c r="BC116" i="3"/>
  <c r="BJ116" i="3"/>
  <c r="BS116" i="3"/>
  <c r="CD116" i="3"/>
  <c r="AD117" i="3"/>
  <c r="AI117" i="3"/>
  <c r="AT117" i="3"/>
  <c r="AY117" i="3"/>
  <c r="BJ117" i="3"/>
  <c r="BO117" i="3"/>
  <c r="BZ117" i="3"/>
  <c r="CE117" i="3"/>
  <c r="CP117" i="3"/>
  <c r="CU117" i="3"/>
  <c r="AD118" i="3"/>
  <c r="AI118" i="3"/>
  <c r="AT118" i="3"/>
  <c r="AY118" i="3"/>
  <c r="BJ118" i="3"/>
  <c r="BO118" i="3"/>
  <c r="BZ118" i="3"/>
  <c r="CE118" i="3"/>
  <c r="CP118" i="3"/>
  <c r="CU118" i="3"/>
  <c r="AD119" i="3"/>
  <c r="AI119" i="3"/>
  <c r="AT119" i="3"/>
  <c r="AY119" i="3"/>
  <c r="BJ119" i="3"/>
  <c r="BO119" i="3"/>
  <c r="BZ119" i="3"/>
  <c r="CE119" i="3"/>
  <c r="CP119" i="3"/>
  <c r="CU119" i="3"/>
  <c r="Z117" i="3"/>
  <c r="AE117" i="3"/>
  <c r="AP117" i="3"/>
  <c r="AU117" i="3"/>
  <c r="BF117" i="3"/>
  <c r="BK117" i="3"/>
  <c r="BV117" i="3"/>
  <c r="CA117" i="3"/>
  <c r="CL117" i="3"/>
  <c r="CQ117" i="3"/>
  <c r="Z118" i="3"/>
  <c r="AE118" i="3"/>
  <c r="AP118" i="3"/>
  <c r="AU118" i="3"/>
  <c r="BF118" i="3"/>
  <c r="BK118" i="3"/>
  <c r="BV118" i="3"/>
  <c r="CA118" i="3"/>
  <c r="CL118" i="3"/>
  <c r="CQ118" i="3"/>
  <c r="Z119" i="3"/>
  <c r="AE119" i="3"/>
  <c r="AP119" i="3"/>
  <c r="AU119" i="3"/>
  <c r="BF119" i="3"/>
  <c r="BK119" i="3"/>
  <c r="BV119" i="3"/>
  <c r="CA119" i="3"/>
  <c r="CL119" i="3"/>
  <c r="CQ119" i="3"/>
  <c r="W48" i="3"/>
  <c r="AH48" i="3"/>
  <c r="AM48" i="3"/>
  <c r="AX48" i="3"/>
  <c r="BC48" i="3"/>
  <c r="BN48" i="3"/>
  <c r="BS48" i="3"/>
  <c r="CD48" i="3"/>
  <c r="CI48" i="3"/>
  <c r="CT48" i="3"/>
  <c r="AD48" i="3"/>
  <c r="AI48" i="3"/>
  <c r="AT48" i="3"/>
  <c r="AY48" i="3"/>
  <c r="BJ48" i="3"/>
  <c r="BO48" i="3"/>
  <c r="BZ48" i="3"/>
  <c r="CE48" i="3"/>
  <c r="CP48" i="3"/>
  <c r="CU48" i="3"/>
  <c r="W77" i="3"/>
  <c r="AH77" i="3"/>
  <c r="AM77" i="3"/>
  <c r="AX77" i="3"/>
  <c r="BC77" i="3"/>
  <c r="BN77" i="3"/>
  <c r="BS77" i="3"/>
  <c r="CD77" i="3"/>
  <c r="CI77" i="3"/>
  <c r="CT77" i="3"/>
  <c r="AD77" i="3"/>
  <c r="AI77" i="3"/>
  <c r="AT77" i="3"/>
  <c r="AY77" i="3"/>
  <c r="BJ77" i="3"/>
  <c r="BO77" i="3"/>
  <c r="BZ77" i="3"/>
  <c r="CE77" i="3"/>
  <c r="CP77" i="3"/>
  <c r="CU77" i="3"/>
  <c r="AM72" i="3"/>
  <c r="AM65" i="3"/>
  <c r="W49" i="3"/>
  <c r="BC49" i="3"/>
  <c r="AM50" i="3"/>
  <c r="AM51" i="3"/>
  <c r="BS52" i="3"/>
  <c r="AM53" i="3"/>
  <c r="CT55" i="3"/>
  <c r="CA55" i="3"/>
  <c r="AY55" i="3"/>
  <c r="AE55" i="3"/>
  <c r="W55" i="3"/>
  <c r="CQ55" i="3"/>
  <c r="CI55" i="3"/>
  <c r="BO55" i="3"/>
  <c r="BF55" i="3"/>
  <c r="AU55" i="3"/>
  <c r="AM55" i="3"/>
  <c r="AD55" i="3"/>
  <c r="AH55" i="3"/>
  <c r="CL55" i="3"/>
  <c r="CL57" i="3"/>
  <c r="CD57" i="3"/>
  <c r="BJ57" i="3"/>
  <c r="AH57" i="3"/>
  <c r="CT57" i="3"/>
  <c r="CA57" i="3"/>
  <c r="AY57" i="3"/>
  <c r="AE57" i="3"/>
  <c r="W57" i="3"/>
  <c r="BC57" i="3"/>
  <c r="BV57" i="3"/>
  <c r="CP57" i="3"/>
  <c r="BC62" i="3"/>
  <c r="AM64" i="3"/>
  <c r="CI66" i="3"/>
  <c r="BS68" i="3"/>
  <c r="CU68" i="3"/>
  <c r="BZ68" i="3"/>
  <c r="AM71" i="3"/>
  <c r="CI49" i="3"/>
  <c r="AD51" i="3"/>
  <c r="BC51" i="3"/>
  <c r="CD51" i="3"/>
  <c r="CU52" i="3"/>
  <c r="AP52" i="3"/>
  <c r="BZ52" i="3"/>
  <c r="BS54" i="3"/>
  <c r="BC55" i="3"/>
  <c r="BV55" i="3"/>
  <c r="CP55" i="3"/>
  <c r="BF57" i="3"/>
  <c r="CQ57" i="3"/>
  <c r="AM62" i="3"/>
  <c r="AA71" i="3"/>
  <c r="BC73" i="3"/>
  <c r="AA76" i="3"/>
  <c r="BK73" i="3"/>
  <c r="BK75" i="3"/>
  <c r="BS49" i="3"/>
  <c r="AX49" i="3"/>
  <c r="AM49" i="3"/>
  <c r="BN49" i="3"/>
  <c r="CT49" i="3"/>
  <c r="W50" i="3"/>
  <c r="AH51" i="3"/>
  <c r="AT51" i="3"/>
  <c r="BF51" i="3"/>
  <c r="CE51" i="3"/>
  <c r="CQ51" i="3"/>
  <c r="AE53" i="3"/>
  <c r="CI53" i="3"/>
  <c r="BJ55" i="3"/>
  <c r="CD55" i="3"/>
  <c r="Z57" i="3"/>
  <c r="AT57" i="3"/>
  <c r="BN57" i="3"/>
  <c r="CE57" i="3"/>
  <c r="BC60" i="3"/>
  <c r="CE60" i="3"/>
  <c r="B67" i="3"/>
  <c r="BO67" i="3"/>
  <c r="AI68" i="3"/>
  <c r="BC70" i="3"/>
  <c r="BW70" i="3"/>
  <c r="CQ70" i="3"/>
  <c r="BK72" i="3"/>
  <c r="BS74" i="3"/>
  <c r="BC75" i="3"/>
  <c r="BS50" i="3"/>
  <c r="CT51" i="3"/>
  <c r="CA51" i="3"/>
  <c r="AY51" i="3"/>
  <c r="AE51" i="3"/>
  <c r="W51" i="3"/>
  <c r="BO51" i="3"/>
  <c r="CP51" i="3"/>
  <c r="AM57" i="3"/>
  <c r="CP66" i="3"/>
  <c r="BZ66" i="3"/>
  <c r="BN66" i="3"/>
  <c r="AY66" i="3"/>
  <c r="AI66" i="3"/>
  <c r="W66" i="3"/>
  <c r="BJ66" i="3"/>
  <c r="AT66" i="3"/>
  <c r="AH66" i="3"/>
  <c r="BO66" i="3"/>
  <c r="CT66" i="3"/>
  <c r="W67" i="3"/>
  <c r="CI70" i="3"/>
  <c r="BG72" i="3"/>
  <c r="W73" i="3"/>
  <c r="CI73" i="3"/>
  <c r="CI74" i="3"/>
  <c r="CI50" i="3"/>
  <c r="AU51" i="3"/>
  <c r="BJ51" i="3"/>
  <c r="BV51" i="3"/>
  <c r="CI51" i="3"/>
  <c r="AX52" i="3"/>
  <c r="W53" i="3"/>
  <c r="Z55" i="3"/>
  <c r="AT55" i="3"/>
  <c r="BN55" i="3"/>
  <c r="CE55" i="3"/>
  <c r="AD57" i="3"/>
  <c r="AU57" i="3"/>
  <c r="BO57" i="3"/>
  <c r="CI57" i="3"/>
  <c r="AM60" i="3"/>
  <c r="CQ60" i="3"/>
  <c r="CI63" i="3"/>
  <c r="BC66" i="3"/>
  <c r="CE66" i="3"/>
  <c r="AX68" i="3"/>
  <c r="W70" i="3"/>
  <c r="AM70" i="3"/>
  <c r="BG70" i="3"/>
  <c r="CQ71" i="3"/>
  <c r="CI71" i="3"/>
  <c r="BV71" i="3"/>
  <c r="BN71" i="3"/>
  <c r="BG71" i="3"/>
  <c r="AL71" i="3"/>
  <c r="AE71" i="3"/>
  <c r="W71" i="3"/>
  <c r="CM71" i="3"/>
  <c r="CD71" i="3"/>
  <c r="BS71" i="3"/>
  <c r="BK71" i="3"/>
  <c r="BB71" i="3"/>
  <c r="AQ71" i="3"/>
  <c r="AH71" i="3"/>
  <c r="Z71" i="3"/>
  <c r="CT71" i="3"/>
  <c r="CL71" i="3"/>
  <c r="CA71" i="3"/>
  <c r="BR71" i="3"/>
  <c r="AX71" i="3"/>
  <c r="AP71" i="3"/>
  <c r="V71" i="3"/>
  <c r="BC71" i="3"/>
  <c r="BW71" i="3"/>
  <c r="AE72" i="3"/>
  <c r="B74" i="3"/>
  <c r="W74" i="3"/>
  <c r="W75" i="3"/>
  <c r="CH76" i="3"/>
  <c r="CA76" i="3"/>
  <c r="BS76" i="3"/>
  <c r="BF76" i="3"/>
  <c r="AX76" i="3"/>
  <c r="AQ76" i="3"/>
  <c r="V76" i="3"/>
  <c r="CI76" i="3"/>
  <c r="BG76" i="3"/>
  <c r="AM76" i="3"/>
  <c r="AE76" i="3"/>
  <c r="CL76" i="3"/>
  <c r="BW76" i="3"/>
  <c r="BK76" i="3"/>
  <c r="AL76" i="3"/>
  <c r="Z76" i="3"/>
  <c r="CT76" i="3"/>
  <c r="BV76" i="3"/>
  <c r="AU76" i="3"/>
  <c r="AH76" i="3"/>
  <c r="W76" i="3"/>
  <c r="AP76" i="3"/>
  <c r="BN76" i="3"/>
  <c r="CM76" i="3"/>
  <c r="AE60" i="3"/>
  <c r="AT60" i="3"/>
  <c r="BV60" i="3"/>
  <c r="AE62" i="3"/>
  <c r="AT62" i="3"/>
  <c r="BV62" i="3"/>
  <c r="B64" i="3"/>
  <c r="AH67" i="3"/>
  <c r="BC67" i="3"/>
  <c r="CT67" i="3"/>
  <c r="CH70" i="3"/>
  <c r="CA70" i="3"/>
  <c r="BS70" i="3"/>
  <c r="BF70" i="3"/>
  <c r="AX70" i="3"/>
  <c r="AQ70" i="3"/>
  <c r="Z70" i="3"/>
  <c r="AP70" i="3"/>
  <c r="BR70" i="3"/>
  <c r="CL70" i="3"/>
  <c r="CT70" i="3"/>
  <c r="CT74" i="3"/>
  <c r="CM74" i="3"/>
  <c r="BR74" i="3"/>
  <c r="BK74" i="3"/>
  <c r="BC74" i="3"/>
  <c r="AP74" i="3"/>
  <c r="AH74" i="3"/>
  <c r="AA74" i="3"/>
  <c r="CQ74" i="3"/>
  <c r="CH74" i="3"/>
  <c r="BW74" i="3"/>
  <c r="BN74" i="3"/>
  <c r="BF74" i="3"/>
  <c r="AU74" i="3"/>
  <c r="AL74" i="3"/>
  <c r="Z74" i="3"/>
  <c r="AM74" i="3"/>
  <c r="CA74" i="3"/>
  <c r="CL74" i="3"/>
  <c r="B49" i="3"/>
  <c r="B50" i="3" s="1"/>
  <c r="AH50" i="3"/>
  <c r="BC50" i="3"/>
  <c r="CU50" i="3"/>
  <c r="Z53" i="3"/>
  <c r="AT53" i="3"/>
  <c r="BC53" i="3"/>
  <c r="BN53" i="3"/>
  <c r="BV53" i="3"/>
  <c r="CE53" i="3"/>
  <c r="CP53" i="3"/>
  <c r="AX54" i="3"/>
  <c r="AH60" i="3"/>
  <c r="AU60" i="3"/>
  <c r="BJ60" i="3"/>
  <c r="CL60" i="3"/>
  <c r="AH62" i="3"/>
  <c r="AU62" i="3"/>
  <c r="BJ62" i="3"/>
  <c r="CL62" i="3"/>
  <c r="BN63" i="3"/>
  <c r="CD64" i="3"/>
  <c r="AI67" i="3"/>
  <c r="BZ67" i="3"/>
  <c r="CU67" i="3"/>
  <c r="AA70" i="3"/>
  <c r="AH70" i="3"/>
  <c r="BB70" i="3"/>
  <c r="BK70" i="3"/>
  <c r="BV70" i="3"/>
  <c r="CD70" i="3"/>
  <c r="CM70" i="3"/>
  <c r="AE74" i="3"/>
  <c r="AQ74" i="3"/>
  <c r="BB74" i="3"/>
  <c r="CH75" i="3"/>
  <c r="CA75" i="3"/>
  <c r="BS75" i="3"/>
  <c r="BF75" i="3"/>
  <c r="AX75" i="3"/>
  <c r="AQ75" i="3"/>
  <c r="V75" i="3"/>
  <c r="CI75" i="3"/>
  <c r="BG75" i="3"/>
  <c r="AM75" i="3"/>
  <c r="AE75" i="3"/>
  <c r="AA75" i="3"/>
  <c r="AP75" i="3"/>
  <c r="BB75" i="3"/>
  <c r="BN75" i="3"/>
  <c r="CM75" i="3"/>
  <c r="B76" i="3"/>
  <c r="CQ72" i="3"/>
  <c r="BW72" i="3"/>
  <c r="BN72" i="3"/>
  <c r="BC72" i="3"/>
  <c r="AU72" i="3"/>
  <c r="AA72" i="3"/>
  <c r="AL72" i="3"/>
  <c r="BV72" i="3"/>
  <c r="CI72" i="3"/>
  <c r="CT72" i="3"/>
  <c r="Z73" i="3"/>
  <c r="AM73" i="3"/>
  <c r="AU73" i="3"/>
  <c r="BB73" i="3"/>
  <c r="BW73" i="3"/>
  <c r="CD73" i="3"/>
  <c r="CL73" i="3"/>
  <c r="CM52" i="3"/>
  <c r="CH52" i="3"/>
  <c r="BW52" i="3"/>
  <c r="BR52" i="3"/>
  <c r="BG52" i="3"/>
  <c r="BB52" i="3"/>
  <c r="AQ52" i="3"/>
  <c r="AL52" i="3"/>
  <c r="AA52" i="3"/>
  <c r="V52" i="3"/>
  <c r="CT52" i="3"/>
  <c r="CL52" i="3"/>
  <c r="CE52" i="3"/>
  <c r="BJ52" i="3"/>
  <c r="BC52" i="3"/>
  <c r="AU52" i="3"/>
  <c r="AH52" i="3"/>
  <c r="Z52" i="3"/>
  <c r="CP52" i="3"/>
  <c r="CI52" i="3"/>
  <c r="CA52" i="3"/>
  <c r="BN52" i="3"/>
  <c r="BF52" i="3"/>
  <c r="AY52" i="3"/>
  <c r="AD52" i="3"/>
  <c r="W52" i="3"/>
  <c r="CQ52" i="3"/>
  <c r="CD52" i="3"/>
  <c r="BV52" i="3"/>
  <c r="BO52" i="3"/>
  <c r="AT52" i="3"/>
  <c r="AM52" i="3"/>
  <c r="AE52" i="3"/>
  <c r="AI52" i="3"/>
  <c r="BK52" i="3"/>
  <c r="CM54" i="3"/>
  <c r="CH54" i="3"/>
  <c r="BW54" i="3"/>
  <c r="BR54" i="3"/>
  <c r="BG54" i="3"/>
  <c r="BB54" i="3"/>
  <c r="AQ54" i="3"/>
  <c r="AL54" i="3"/>
  <c r="AA54" i="3"/>
  <c r="V54" i="3"/>
  <c r="CT54" i="3"/>
  <c r="CL54" i="3"/>
  <c r="CE54" i="3"/>
  <c r="BJ54" i="3"/>
  <c r="BC54" i="3"/>
  <c r="AU54" i="3"/>
  <c r="AH54" i="3"/>
  <c r="Z54" i="3"/>
  <c r="CP54" i="3"/>
  <c r="CI54" i="3"/>
  <c r="CA54" i="3"/>
  <c r="BN54" i="3"/>
  <c r="BF54" i="3"/>
  <c r="AY54" i="3"/>
  <c r="AD54" i="3"/>
  <c r="W54" i="3"/>
  <c r="CU54" i="3"/>
  <c r="CQ54" i="3"/>
  <c r="CD54" i="3"/>
  <c r="BV54" i="3"/>
  <c r="BO54" i="3"/>
  <c r="AT54" i="3"/>
  <c r="AM54" i="3"/>
  <c r="AE54" i="3"/>
  <c r="AP56" i="3"/>
  <c r="BS56" i="3"/>
  <c r="CU56" i="3"/>
  <c r="AP58" i="3"/>
  <c r="BS58" i="3"/>
  <c r="BZ58" i="3"/>
  <c r="CM59" i="3"/>
  <c r="CH59" i="3"/>
  <c r="BW59" i="3"/>
  <c r="BR59" i="3"/>
  <c r="BG59" i="3"/>
  <c r="BB59" i="3"/>
  <c r="CT59" i="3"/>
  <c r="CL59" i="3"/>
  <c r="CE59" i="3"/>
  <c r="BJ59" i="3"/>
  <c r="BC59" i="3"/>
  <c r="AQ59" i="3"/>
  <c r="AL59" i="3"/>
  <c r="AA59" i="3"/>
  <c r="V59" i="3"/>
  <c r="CQ59" i="3"/>
  <c r="CD59" i="3"/>
  <c r="BV59" i="3"/>
  <c r="BO59" i="3"/>
  <c r="AU59" i="3"/>
  <c r="AP59" i="3"/>
  <c r="AE59" i="3"/>
  <c r="Z59" i="3"/>
  <c r="AX59" i="3"/>
  <c r="BZ59" i="3"/>
  <c r="CM61" i="3"/>
  <c r="CH61" i="3"/>
  <c r="BW61" i="3"/>
  <c r="BR61" i="3"/>
  <c r="BG61" i="3"/>
  <c r="BB61" i="3"/>
  <c r="AQ61" i="3"/>
  <c r="AL61" i="3"/>
  <c r="AA61" i="3"/>
  <c r="V61" i="3"/>
  <c r="CT61" i="3"/>
  <c r="CL61" i="3"/>
  <c r="CE61" i="3"/>
  <c r="BJ61" i="3"/>
  <c r="BC61" i="3"/>
  <c r="AU61" i="3"/>
  <c r="AH61" i="3"/>
  <c r="Z61" i="3"/>
  <c r="CQ61" i="3"/>
  <c r="CD61" i="3"/>
  <c r="BV61" i="3"/>
  <c r="BO61" i="3"/>
  <c r="AT61" i="3"/>
  <c r="AM61" i="3"/>
  <c r="AE61" i="3"/>
  <c r="AD61" i="3"/>
  <c r="BF61" i="3"/>
  <c r="CI61" i="3"/>
  <c r="CU69" i="3"/>
  <c r="CP69" i="3"/>
  <c r="CE69" i="3"/>
  <c r="BZ69" i="3"/>
  <c r="CL69" i="3"/>
  <c r="CD69" i="3"/>
  <c r="BW69" i="3"/>
  <c r="BR69" i="3"/>
  <c r="BG69" i="3"/>
  <c r="BB69" i="3"/>
  <c r="AQ69" i="3"/>
  <c r="AL69" i="3"/>
  <c r="AA69" i="3"/>
  <c r="V69" i="3"/>
  <c r="CQ69" i="3"/>
  <c r="CI69" i="3"/>
  <c r="BV69" i="3"/>
  <c r="BK69" i="3"/>
  <c r="BF69" i="3"/>
  <c r="AU69" i="3"/>
  <c r="AP69" i="3"/>
  <c r="AE69" i="3"/>
  <c r="Z69" i="3"/>
  <c r="CA69" i="3"/>
  <c r="BO69" i="3"/>
  <c r="AT69" i="3"/>
  <c r="AI69" i="3"/>
  <c r="CM69" i="3"/>
  <c r="BN69" i="3"/>
  <c r="BC69" i="3"/>
  <c r="AH69" i="3"/>
  <c r="W69" i="3"/>
  <c r="AX69" i="3"/>
  <c r="BS69" i="3"/>
  <c r="CT69" i="3"/>
  <c r="AD49" i="3"/>
  <c r="AI49" i="3"/>
  <c r="AT49" i="3"/>
  <c r="AY49" i="3"/>
  <c r="BJ49" i="3"/>
  <c r="BO49" i="3"/>
  <c r="BZ49" i="3"/>
  <c r="CE49" i="3"/>
  <c r="CP49" i="3"/>
  <c r="CU49" i="3"/>
  <c r="AD50" i="3"/>
  <c r="AI50" i="3"/>
  <c r="AT50" i="3"/>
  <c r="AY50" i="3"/>
  <c r="BJ50" i="3"/>
  <c r="BO50" i="3"/>
  <c r="BZ50" i="3"/>
  <c r="CE50" i="3"/>
  <c r="CP50" i="3"/>
  <c r="B51" i="3"/>
  <c r="B52" i="3" s="1"/>
  <c r="B53" i="3" s="1"/>
  <c r="B54" i="3" s="1"/>
  <c r="B55" i="3" s="1"/>
  <c r="B75" i="3"/>
  <c r="Z49" i="3"/>
  <c r="AE49" i="3"/>
  <c r="AP49" i="3"/>
  <c r="AU49" i="3"/>
  <c r="BF49" i="3"/>
  <c r="BK49" i="3"/>
  <c r="BV49" i="3"/>
  <c r="CA49" i="3"/>
  <c r="CL49" i="3"/>
  <c r="CQ49" i="3"/>
  <c r="Z50" i="3"/>
  <c r="AE50" i="3"/>
  <c r="AP50" i="3"/>
  <c r="AU50" i="3"/>
  <c r="BF50" i="3"/>
  <c r="BK50" i="3"/>
  <c r="BV50" i="3"/>
  <c r="CA50" i="3"/>
  <c r="CL50" i="3"/>
  <c r="CQ50" i="3"/>
  <c r="CM51" i="3"/>
  <c r="CH51" i="3"/>
  <c r="BW51" i="3"/>
  <c r="BR51" i="3"/>
  <c r="BG51" i="3"/>
  <c r="BB51" i="3"/>
  <c r="AQ51" i="3"/>
  <c r="AL51" i="3"/>
  <c r="AA51" i="3"/>
  <c r="V51" i="3"/>
  <c r="AI51" i="3"/>
  <c r="AP51" i="3"/>
  <c r="AX51" i="3"/>
  <c r="BK51" i="3"/>
  <c r="BS51" i="3"/>
  <c r="BZ51" i="3"/>
  <c r="CU51" i="3"/>
  <c r="CM53" i="3"/>
  <c r="CH53" i="3"/>
  <c r="BW53" i="3"/>
  <c r="BR53" i="3"/>
  <c r="BG53" i="3"/>
  <c r="BB53" i="3"/>
  <c r="AQ53" i="3"/>
  <c r="AL53" i="3"/>
  <c r="AA53" i="3"/>
  <c r="V53" i="3"/>
  <c r="AI53" i="3"/>
  <c r="AP53" i="3"/>
  <c r="AX53" i="3"/>
  <c r="BK53" i="3"/>
  <c r="BS53" i="3"/>
  <c r="BZ53" i="3"/>
  <c r="CU53" i="3"/>
  <c r="CM55" i="3"/>
  <c r="CH55" i="3"/>
  <c r="BW55" i="3"/>
  <c r="BR55" i="3"/>
  <c r="BG55" i="3"/>
  <c r="BB55" i="3"/>
  <c r="AQ55" i="3"/>
  <c r="AL55" i="3"/>
  <c r="AA55" i="3"/>
  <c r="V55" i="3"/>
  <c r="AI55" i="3"/>
  <c r="AP55" i="3"/>
  <c r="AX55" i="3"/>
  <c r="BK55" i="3"/>
  <c r="BS55" i="3"/>
  <c r="BZ55" i="3"/>
  <c r="CU55" i="3"/>
  <c r="AE56" i="3"/>
  <c r="AM56" i="3"/>
  <c r="AT56" i="3"/>
  <c r="BO56" i="3"/>
  <c r="BV56" i="3"/>
  <c r="CD56" i="3"/>
  <c r="CQ56" i="3"/>
  <c r="CM57" i="3"/>
  <c r="CH57" i="3"/>
  <c r="BW57" i="3"/>
  <c r="BR57" i="3"/>
  <c r="BG57" i="3"/>
  <c r="BB57" i="3"/>
  <c r="AQ57" i="3"/>
  <c r="AL57" i="3"/>
  <c r="AA57" i="3"/>
  <c r="V57" i="3"/>
  <c r="AI57" i="3"/>
  <c r="AP57" i="3"/>
  <c r="AX57" i="3"/>
  <c r="BK57" i="3"/>
  <c r="BS57" i="3"/>
  <c r="BZ57" i="3"/>
  <c r="CU57" i="3"/>
  <c r="AE58" i="3"/>
  <c r="AM58" i="3"/>
  <c r="AT58" i="3"/>
  <c r="BO58" i="3"/>
  <c r="BV58" i="3"/>
  <c r="CD58" i="3"/>
  <c r="CQ58" i="3"/>
  <c r="W59" i="3"/>
  <c r="AH59" i="3"/>
  <c r="BS59" i="3"/>
  <c r="CU59" i="3"/>
  <c r="W61" i="3"/>
  <c r="AY61" i="3"/>
  <c r="BN61" i="3"/>
  <c r="CA61" i="3"/>
  <c r="CP61" i="3"/>
  <c r="AI63" i="3"/>
  <c r="BC63" i="3"/>
  <c r="CT63" i="3"/>
  <c r="AX64" i="3"/>
  <c r="BS64" i="3"/>
  <c r="CM65" i="3"/>
  <c r="CH65" i="3"/>
  <c r="BW65" i="3"/>
  <c r="BR65" i="3"/>
  <c r="BG65" i="3"/>
  <c r="BB65" i="3"/>
  <c r="AQ65" i="3"/>
  <c r="AL65" i="3"/>
  <c r="AA65" i="3"/>
  <c r="V65" i="3"/>
  <c r="CQ65" i="3"/>
  <c r="CL65" i="3"/>
  <c r="CA65" i="3"/>
  <c r="BV65" i="3"/>
  <c r="BK65" i="3"/>
  <c r="BF65" i="3"/>
  <c r="AU65" i="3"/>
  <c r="AP65" i="3"/>
  <c r="AE65" i="3"/>
  <c r="Z65" i="3"/>
  <c r="CU65" i="3"/>
  <c r="BZ65" i="3"/>
  <c r="BO65" i="3"/>
  <c r="AT65" i="3"/>
  <c r="AI65" i="3"/>
  <c r="CT65" i="3"/>
  <c r="CI65" i="3"/>
  <c r="BN65" i="3"/>
  <c r="BC65" i="3"/>
  <c r="AH65" i="3"/>
  <c r="W65" i="3"/>
  <c r="AX65" i="3"/>
  <c r="BS65" i="3"/>
  <c r="B68" i="3"/>
  <c r="AM68" i="3"/>
  <c r="CD68" i="3"/>
  <c r="AM69" i="3"/>
  <c r="B71" i="3"/>
  <c r="B72" i="3"/>
  <c r="CM56" i="3"/>
  <c r="CH56" i="3"/>
  <c r="BW56" i="3"/>
  <c r="BR56" i="3"/>
  <c r="BG56" i="3"/>
  <c r="BB56" i="3"/>
  <c r="AQ56" i="3"/>
  <c r="AL56" i="3"/>
  <c r="AA56" i="3"/>
  <c r="V56" i="3"/>
  <c r="AI56" i="3"/>
  <c r="AX56" i="3"/>
  <c r="BK56" i="3"/>
  <c r="BZ56" i="3"/>
  <c r="CM58" i="3"/>
  <c r="CH58" i="3"/>
  <c r="BW58" i="3"/>
  <c r="BR58" i="3"/>
  <c r="BG58" i="3"/>
  <c r="BB58" i="3"/>
  <c r="AQ58" i="3"/>
  <c r="AL58" i="3"/>
  <c r="AA58" i="3"/>
  <c r="V58" i="3"/>
  <c r="AI58" i="3"/>
  <c r="AX58" i="3"/>
  <c r="BK58" i="3"/>
  <c r="CU58" i="3"/>
  <c r="AM59" i="3"/>
  <c r="BK59" i="3"/>
  <c r="W56" i="3"/>
  <c r="AD56" i="3"/>
  <c r="AY56" i="3"/>
  <c r="BF56" i="3"/>
  <c r="BN56" i="3"/>
  <c r="CA56" i="3"/>
  <c r="CI56" i="3"/>
  <c r="CP56" i="3"/>
  <c r="W58" i="3"/>
  <c r="AD58" i="3"/>
  <c r="AY58" i="3"/>
  <c r="BF58" i="3"/>
  <c r="BN58" i="3"/>
  <c r="CA58" i="3"/>
  <c r="CI58" i="3"/>
  <c r="CP58" i="3"/>
  <c r="AD59" i="3"/>
  <c r="AY59" i="3"/>
  <c r="BN59" i="3"/>
  <c r="CA59" i="3"/>
  <c r="CP59" i="3"/>
  <c r="AI61" i="3"/>
  <c r="AX61" i="3"/>
  <c r="BK61" i="3"/>
  <c r="BZ61" i="3"/>
  <c r="CM63" i="3"/>
  <c r="CH63" i="3"/>
  <c r="BW63" i="3"/>
  <c r="BR63" i="3"/>
  <c r="BG63" i="3"/>
  <c r="BB63" i="3"/>
  <c r="AQ63" i="3"/>
  <c r="AL63" i="3"/>
  <c r="AA63" i="3"/>
  <c r="V63" i="3"/>
  <c r="CQ63" i="3"/>
  <c r="CL63" i="3"/>
  <c r="CA63" i="3"/>
  <c r="BV63" i="3"/>
  <c r="BK63" i="3"/>
  <c r="BF63" i="3"/>
  <c r="AU63" i="3"/>
  <c r="AP63" i="3"/>
  <c r="CP63" i="3"/>
  <c r="CE63" i="3"/>
  <c r="BJ63" i="3"/>
  <c r="AY63" i="3"/>
  <c r="AH63" i="3"/>
  <c r="Z63" i="3"/>
  <c r="CD63" i="3"/>
  <c r="BS63" i="3"/>
  <c r="AX63" i="3"/>
  <c r="AM63" i="3"/>
  <c r="AE63" i="3"/>
  <c r="AD63" i="3"/>
  <c r="AT63" i="3"/>
  <c r="BO63" i="3"/>
  <c r="CM64" i="3"/>
  <c r="CH64" i="3"/>
  <c r="BW64" i="3"/>
  <c r="BR64" i="3"/>
  <c r="BG64" i="3"/>
  <c r="BB64" i="3"/>
  <c r="AQ64" i="3"/>
  <c r="AL64" i="3"/>
  <c r="AA64" i="3"/>
  <c r="V64" i="3"/>
  <c r="CQ64" i="3"/>
  <c r="CL64" i="3"/>
  <c r="CA64" i="3"/>
  <c r="BV64" i="3"/>
  <c r="BK64" i="3"/>
  <c r="BF64" i="3"/>
  <c r="AU64" i="3"/>
  <c r="AP64" i="3"/>
  <c r="AE64" i="3"/>
  <c r="Z64" i="3"/>
  <c r="CT64" i="3"/>
  <c r="CI64" i="3"/>
  <c r="BN64" i="3"/>
  <c r="BC64" i="3"/>
  <c r="AH64" i="3"/>
  <c r="W64" i="3"/>
  <c r="CP64" i="3"/>
  <c r="CE64" i="3"/>
  <c r="BJ64" i="3"/>
  <c r="AY64" i="3"/>
  <c r="AD64" i="3"/>
  <c r="AT64" i="3"/>
  <c r="BO64" i="3"/>
  <c r="AD69" i="3"/>
  <c r="AY69" i="3"/>
  <c r="V49" i="3"/>
  <c r="AA49" i="3"/>
  <c r="AL49" i="3"/>
  <c r="AQ49" i="3"/>
  <c r="BB49" i="3"/>
  <c r="BG49" i="3"/>
  <c r="BR49" i="3"/>
  <c r="BW49" i="3"/>
  <c r="CH49" i="3"/>
  <c r="CM49" i="3"/>
  <c r="V50" i="3"/>
  <c r="AA50" i="3"/>
  <c r="AL50" i="3"/>
  <c r="AQ50" i="3"/>
  <c r="BB50" i="3"/>
  <c r="BG50" i="3"/>
  <c r="BR50" i="3"/>
  <c r="BW50" i="3"/>
  <c r="CH50" i="3"/>
  <c r="CM50" i="3"/>
  <c r="CT50" i="3"/>
  <c r="B56" i="3"/>
  <c r="B57" i="3" s="1"/>
  <c r="B58" i="3" s="1"/>
  <c r="B59" i="3" s="1"/>
  <c r="Z56" i="3"/>
  <c r="AH56" i="3"/>
  <c r="AU56" i="3"/>
  <c r="BC56" i="3"/>
  <c r="BJ56" i="3"/>
  <c r="CE56" i="3"/>
  <c r="CL56" i="3"/>
  <c r="CT56" i="3"/>
  <c r="Z58" i="3"/>
  <c r="AH58" i="3"/>
  <c r="AU58" i="3"/>
  <c r="BC58" i="3"/>
  <c r="BJ58" i="3"/>
  <c r="CE58" i="3"/>
  <c r="CL58" i="3"/>
  <c r="CT58" i="3"/>
  <c r="AI59" i="3"/>
  <c r="AT59" i="3"/>
  <c r="BF59" i="3"/>
  <c r="CI59" i="3"/>
  <c r="B60" i="3"/>
  <c r="AP61" i="3"/>
  <c r="BS61" i="3"/>
  <c r="CU61" i="3"/>
  <c r="W63" i="3"/>
  <c r="BZ63" i="3"/>
  <c r="CU63" i="3"/>
  <c r="AI64" i="3"/>
  <c r="BZ64" i="3"/>
  <c r="CU64" i="3"/>
  <c r="CM68" i="3"/>
  <c r="CH68" i="3"/>
  <c r="BW68" i="3"/>
  <c r="BR68" i="3"/>
  <c r="BG68" i="3"/>
  <c r="BB68" i="3"/>
  <c r="AQ68" i="3"/>
  <c r="AL68" i="3"/>
  <c r="AA68" i="3"/>
  <c r="V68" i="3"/>
  <c r="CQ68" i="3"/>
  <c r="CL68" i="3"/>
  <c r="CA68" i="3"/>
  <c r="BV68" i="3"/>
  <c r="BK68" i="3"/>
  <c r="BF68" i="3"/>
  <c r="AU68" i="3"/>
  <c r="AP68" i="3"/>
  <c r="AE68" i="3"/>
  <c r="Z68" i="3"/>
  <c r="CT68" i="3"/>
  <c r="CI68" i="3"/>
  <c r="BN68" i="3"/>
  <c r="BC68" i="3"/>
  <c r="AH68" i="3"/>
  <c r="W68" i="3"/>
  <c r="CP68" i="3"/>
  <c r="CE68" i="3"/>
  <c r="BJ68" i="3"/>
  <c r="AY68" i="3"/>
  <c r="AD68" i="3"/>
  <c r="AT68" i="3"/>
  <c r="BO68" i="3"/>
  <c r="BJ69" i="3"/>
  <c r="CH69" i="3"/>
  <c r="CM60" i="3"/>
  <c r="CH60" i="3"/>
  <c r="BW60" i="3"/>
  <c r="BR60" i="3"/>
  <c r="BG60" i="3"/>
  <c r="BB60" i="3"/>
  <c r="AQ60" i="3"/>
  <c r="AL60" i="3"/>
  <c r="AA60" i="3"/>
  <c r="V60" i="3"/>
  <c r="AI60" i="3"/>
  <c r="AP60" i="3"/>
  <c r="AX60" i="3"/>
  <c r="BK60" i="3"/>
  <c r="BS60" i="3"/>
  <c r="BZ60" i="3"/>
  <c r="CU60" i="3"/>
  <c r="CM62" i="3"/>
  <c r="CH62" i="3"/>
  <c r="BW62" i="3"/>
  <c r="BR62" i="3"/>
  <c r="BG62" i="3"/>
  <c r="BB62" i="3"/>
  <c r="AQ62" i="3"/>
  <c r="AL62" i="3"/>
  <c r="AA62" i="3"/>
  <c r="V62" i="3"/>
  <c r="AI62" i="3"/>
  <c r="AP62" i="3"/>
  <c r="AX62" i="3"/>
  <c r="BK62" i="3"/>
  <c r="BS62" i="3"/>
  <c r="BZ62" i="3"/>
  <c r="CU62" i="3"/>
  <c r="CM67" i="3"/>
  <c r="CH67" i="3"/>
  <c r="BW67" i="3"/>
  <c r="BR67" i="3"/>
  <c r="BG67" i="3"/>
  <c r="BB67" i="3"/>
  <c r="AQ67" i="3"/>
  <c r="AL67" i="3"/>
  <c r="AA67" i="3"/>
  <c r="V67" i="3"/>
  <c r="CQ67" i="3"/>
  <c r="CL67" i="3"/>
  <c r="CA67" i="3"/>
  <c r="BV67" i="3"/>
  <c r="BK67" i="3"/>
  <c r="BF67" i="3"/>
  <c r="AU67" i="3"/>
  <c r="AP67" i="3"/>
  <c r="AE67" i="3"/>
  <c r="Z67" i="3"/>
  <c r="AM67" i="3"/>
  <c r="AX67" i="3"/>
  <c r="BS67" i="3"/>
  <c r="CD67" i="3"/>
  <c r="W60" i="3"/>
  <c r="AD60" i="3"/>
  <c r="AY60" i="3"/>
  <c r="BF60" i="3"/>
  <c r="BN60" i="3"/>
  <c r="CA60" i="3"/>
  <c r="CI60" i="3"/>
  <c r="CP60" i="3"/>
  <c r="B61" i="3"/>
  <c r="B62" i="3" s="1"/>
  <c r="W62" i="3"/>
  <c r="AD62" i="3"/>
  <c r="AY62" i="3"/>
  <c r="BF62" i="3"/>
  <c r="BN62" i="3"/>
  <c r="CA62" i="3"/>
  <c r="CI62" i="3"/>
  <c r="CP62" i="3"/>
  <c r="B63" i="3"/>
  <c r="B65" i="3"/>
  <c r="CM66" i="3"/>
  <c r="CH66" i="3"/>
  <c r="BW66" i="3"/>
  <c r="BR66" i="3"/>
  <c r="BG66" i="3"/>
  <c r="BB66" i="3"/>
  <c r="AQ66" i="3"/>
  <c r="AL66" i="3"/>
  <c r="AA66" i="3"/>
  <c r="V66" i="3"/>
  <c r="CQ66" i="3"/>
  <c r="CL66" i="3"/>
  <c r="CA66" i="3"/>
  <c r="BV66" i="3"/>
  <c r="BK66" i="3"/>
  <c r="BF66" i="3"/>
  <c r="AU66" i="3"/>
  <c r="AP66" i="3"/>
  <c r="AE66" i="3"/>
  <c r="Z66" i="3"/>
  <c r="AM66" i="3"/>
  <c r="AX66" i="3"/>
  <c r="BS66" i="3"/>
  <c r="CD66" i="3"/>
  <c r="AD67" i="3"/>
  <c r="AY67" i="3"/>
  <c r="BJ67" i="3"/>
  <c r="CE67" i="3"/>
  <c r="CP67" i="3"/>
  <c r="B69" i="3"/>
  <c r="B73" i="3"/>
  <c r="AD70" i="3"/>
  <c r="AI70" i="3"/>
  <c r="AT70" i="3"/>
  <c r="AY70" i="3"/>
  <c r="BJ70" i="3"/>
  <c r="BO70" i="3"/>
  <c r="BZ70" i="3"/>
  <c r="CE70" i="3"/>
  <c r="CP70" i="3"/>
  <c r="CU70" i="3"/>
  <c r="AD71" i="3"/>
  <c r="AI71" i="3"/>
  <c r="AT71" i="3"/>
  <c r="AY71" i="3"/>
  <c r="BJ71" i="3"/>
  <c r="BO71" i="3"/>
  <c r="BZ71" i="3"/>
  <c r="CE71" i="3"/>
  <c r="CP71" i="3"/>
  <c r="CU71" i="3"/>
  <c r="CU72" i="3"/>
  <c r="CP72" i="3"/>
  <c r="CE72" i="3"/>
  <c r="BZ72" i="3"/>
  <c r="BO72" i="3"/>
  <c r="BJ72" i="3"/>
  <c r="AY72" i="3"/>
  <c r="AT72" i="3"/>
  <c r="AI72" i="3"/>
  <c r="AD72" i="3"/>
  <c r="V72" i="3"/>
  <c r="AQ72" i="3"/>
  <c r="AX72" i="3"/>
  <c r="BF72" i="3"/>
  <c r="BS72" i="3"/>
  <c r="CA72" i="3"/>
  <c r="CH72" i="3"/>
  <c r="AD73" i="3"/>
  <c r="AI73" i="3"/>
  <c r="AT73" i="3"/>
  <c r="AY73" i="3"/>
  <c r="BJ73" i="3"/>
  <c r="BO73" i="3"/>
  <c r="BZ73" i="3"/>
  <c r="CE73" i="3"/>
  <c r="CP73" i="3"/>
  <c r="CU73" i="3"/>
  <c r="AD74" i="3"/>
  <c r="AI74" i="3"/>
  <c r="AT74" i="3"/>
  <c r="AY74" i="3"/>
  <c r="BJ74" i="3"/>
  <c r="BO74" i="3"/>
  <c r="BZ74" i="3"/>
  <c r="CE74" i="3"/>
  <c r="CP74" i="3"/>
  <c r="CU74" i="3"/>
  <c r="AD75" i="3"/>
  <c r="AI75" i="3"/>
  <c r="AT75" i="3"/>
  <c r="AY75" i="3"/>
  <c r="BJ75" i="3"/>
  <c r="BO75" i="3"/>
  <c r="BZ75" i="3"/>
  <c r="CE75" i="3"/>
  <c r="CP75" i="3"/>
  <c r="CU75" i="3"/>
  <c r="AD76" i="3"/>
  <c r="AI76" i="3"/>
  <c r="AT76" i="3"/>
  <c r="AY76" i="3"/>
  <c r="BJ76" i="3"/>
  <c r="BO76" i="3"/>
  <c r="BZ76" i="3"/>
  <c r="CE76" i="3"/>
  <c r="CP76" i="3"/>
  <c r="CU76" i="3"/>
  <c r="BL4" i="3"/>
  <c r="BL14" i="3" s="1"/>
  <c r="CR4" i="3"/>
  <c r="AJ4" i="3"/>
  <c r="AZ4" i="3"/>
  <c r="BP4" i="3"/>
  <c r="BP32" i="3" s="1"/>
  <c r="CF4" i="3"/>
  <c r="CV4" i="3"/>
  <c r="X4" i="3"/>
  <c r="X27" i="3" s="1"/>
  <c r="AN4" i="3"/>
  <c r="BT4" i="3"/>
  <c r="AB4" i="3"/>
  <c r="AR4" i="3"/>
  <c r="BH4" i="3"/>
  <c r="BX4" i="3"/>
  <c r="BS27" i="3"/>
  <c r="BJ29" i="3"/>
  <c r="AH30" i="3"/>
  <c r="BG35" i="3"/>
  <c r="AI31" i="3"/>
  <c r="AH29" i="3"/>
  <c r="AT31" i="3"/>
  <c r="W26" i="3"/>
  <c r="CI26" i="3"/>
  <c r="B31" i="3"/>
  <c r="Z35" i="3"/>
  <c r="AQ28" i="3"/>
  <c r="BF28" i="3"/>
  <c r="CH28" i="3"/>
  <c r="BR33" i="3"/>
  <c r="BG28" i="3"/>
  <c r="CM33" i="3"/>
  <c r="AL26" i="3"/>
  <c r="BN26" i="3"/>
  <c r="W27" i="3"/>
  <c r="BF27" i="3"/>
  <c r="V28" i="3"/>
  <c r="AX28" i="3"/>
  <c r="CA28" i="3"/>
  <c r="AX29" i="3"/>
  <c r="BJ30" i="3"/>
  <c r="AA33" i="3"/>
  <c r="AL35" i="3"/>
  <c r="AL27" i="3"/>
  <c r="CH27" i="3"/>
  <c r="BS28" i="3"/>
  <c r="AE28" i="3"/>
  <c r="BV28" i="3"/>
  <c r="CI28" i="3"/>
  <c r="AM29" i="3"/>
  <c r="BN29" i="3"/>
  <c r="CP29" i="3"/>
  <c r="AU26" i="3"/>
  <c r="AE27" i="3"/>
  <c r="W28" i="3"/>
  <c r="AL28" i="3"/>
  <c r="BN28" i="3"/>
  <c r="CQ28" i="3"/>
  <c r="W29" i="3"/>
  <c r="AY29" i="3"/>
  <c r="CD29" i="3"/>
  <c r="AU35" i="3"/>
  <c r="CL35" i="3"/>
  <c r="B28" i="3"/>
  <c r="B26" i="3"/>
  <c r="B27" i="3" s="1"/>
  <c r="Z26" i="3"/>
  <c r="AM26" i="3"/>
  <c r="BB26" i="3"/>
  <c r="CQ26" i="3"/>
  <c r="CH34" i="3"/>
  <c r="BW34" i="3"/>
  <c r="BB34" i="3"/>
  <c r="AQ34" i="3"/>
  <c r="V34" i="3"/>
  <c r="CQ34" i="3"/>
  <c r="BV34" i="3"/>
  <c r="BK34" i="3"/>
  <c r="AP34" i="3"/>
  <c r="AE34" i="3"/>
  <c r="CM34" i="3"/>
  <c r="BR34" i="3"/>
  <c r="AA34" i="3"/>
  <c r="CL34" i="3"/>
  <c r="AU34" i="3"/>
  <c r="Z34" i="3"/>
  <c r="BG34" i="3"/>
  <c r="AL34" i="3"/>
  <c r="CA34" i="3"/>
  <c r="CH26" i="3"/>
  <c r="CA26" i="3"/>
  <c r="BS26" i="3"/>
  <c r="BF26" i="3"/>
  <c r="AX26" i="3"/>
  <c r="AQ26" i="3"/>
  <c r="V26" i="3"/>
  <c r="CT26" i="3"/>
  <c r="CM26" i="3"/>
  <c r="BR26" i="3"/>
  <c r="BK26" i="3"/>
  <c r="BC26" i="3"/>
  <c r="AP26" i="3"/>
  <c r="AH26" i="3"/>
  <c r="AA26" i="3"/>
  <c r="CL26" i="3"/>
  <c r="CD26" i="3"/>
  <c r="BW26" i="3"/>
  <c r="AE26" i="3"/>
  <c r="BG26" i="3"/>
  <c r="BV26" i="3"/>
  <c r="CT27" i="3"/>
  <c r="CM27" i="3"/>
  <c r="BR27" i="3"/>
  <c r="BK27" i="3"/>
  <c r="BC27" i="3"/>
  <c r="CL27" i="3"/>
  <c r="CD27" i="3"/>
  <c r="BW27" i="3"/>
  <c r="BB27" i="3"/>
  <c r="AU27" i="3"/>
  <c r="Z27" i="3"/>
  <c r="AM27" i="3"/>
  <c r="BG27" i="3"/>
  <c r="BV27" i="3"/>
  <c r="CI27" i="3"/>
  <c r="CT30" i="3"/>
  <c r="CE30" i="3"/>
  <c r="BO30" i="3"/>
  <c r="BC30" i="3"/>
  <c r="CP30" i="3"/>
  <c r="BZ30" i="3"/>
  <c r="BN30" i="3"/>
  <c r="AY30" i="3"/>
  <c r="AI30" i="3"/>
  <c r="W30" i="3"/>
  <c r="CU30" i="3"/>
  <c r="CH33" i="3"/>
  <c r="BW33" i="3"/>
  <c r="BB33" i="3"/>
  <c r="AQ33" i="3"/>
  <c r="V33" i="3"/>
  <c r="CQ33" i="3"/>
  <c r="BV33" i="3"/>
  <c r="BK33" i="3"/>
  <c r="AP33" i="3"/>
  <c r="AE33" i="3"/>
  <c r="BF33" i="3"/>
  <c r="CA33" i="3"/>
  <c r="AA27" i="3"/>
  <c r="AH27" i="3"/>
  <c r="AP27" i="3"/>
  <c r="AX27" i="3"/>
  <c r="CA27" i="3"/>
  <c r="AT30" i="3"/>
  <c r="BO31" i="3"/>
  <c r="CU31" i="3"/>
  <c r="BZ31" i="3"/>
  <c r="AL33" i="3"/>
  <c r="BG33" i="3"/>
  <c r="B35" i="3"/>
  <c r="AA35" i="3"/>
  <c r="BR35" i="3"/>
  <c r="CM35" i="3"/>
  <c r="V27" i="3"/>
  <c r="AQ27" i="3"/>
  <c r="BN27" i="3"/>
  <c r="CQ27" i="3"/>
  <c r="AD30" i="3"/>
  <c r="CI30" i="3"/>
  <c r="Z33" i="3"/>
  <c r="AU33" i="3"/>
  <c r="CL33" i="3"/>
  <c r="B34" i="3"/>
  <c r="CH35" i="3"/>
  <c r="BW35" i="3"/>
  <c r="BB35" i="3"/>
  <c r="AQ35" i="3"/>
  <c r="V35" i="3"/>
  <c r="CQ35" i="3"/>
  <c r="BV35" i="3"/>
  <c r="BK35" i="3"/>
  <c r="AP35" i="3"/>
  <c r="AE35" i="3"/>
  <c r="BF35" i="3"/>
  <c r="CA35" i="3"/>
  <c r="Z28" i="3"/>
  <c r="AM28" i="3"/>
  <c r="AU28" i="3"/>
  <c r="BB28" i="3"/>
  <c r="BW28" i="3"/>
  <c r="CD28" i="3"/>
  <c r="CL28" i="3"/>
  <c r="BC29" i="3"/>
  <c r="BS29" i="3"/>
  <c r="CE29" i="3"/>
  <c r="CT29" i="3"/>
  <c r="AA28" i="3"/>
  <c r="AH28" i="3"/>
  <c r="AP28" i="3"/>
  <c r="BC28" i="3"/>
  <c r="BK28" i="3"/>
  <c r="BR28" i="3"/>
  <c r="CM28" i="3"/>
  <c r="CT28" i="3"/>
  <c r="AD29" i="3"/>
  <c r="CI29" i="3"/>
  <c r="CU32" i="3"/>
  <c r="CP32" i="3"/>
  <c r="CE32" i="3"/>
  <c r="BZ32" i="3"/>
  <c r="BO32" i="3"/>
  <c r="BJ32" i="3"/>
  <c r="AY32" i="3"/>
  <c r="AT32" i="3"/>
  <c r="AI32" i="3"/>
  <c r="AD32" i="3"/>
  <c r="CT32" i="3"/>
  <c r="CI32" i="3"/>
  <c r="CD32" i="3"/>
  <c r="BS32" i="3"/>
  <c r="BN32" i="3"/>
  <c r="BC32" i="3"/>
  <c r="AX32" i="3"/>
  <c r="AM32" i="3"/>
  <c r="AH32" i="3"/>
  <c r="CM32" i="3"/>
  <c r="BR32" i="3"/>
  <c r="BG32" i="3"/>
  <c r="AL32" i="3"/>
  <c r="AA32" i="3"/>
  <c r="V32" i="3"/>
  <c r="CL32" i="3"/>
  <c r="CA32" i="3"/>
  <c r="BF32" i="3"/>
  <c r="AU32" i="3"/>
  <c r="Z32" i="3"/>
  <c r="AE32" i="3"/>
  <c r="BV32" i="3"/>
  <c r="B29" i="3"/>
  <c r="B30" i="3"/>
  <c r="CM31" i="3"/>
  <c r="CH31" i="3"/>
  <c r="BW31" i="3"/>
  <c r="BR31" i="3"/>
  <c r="BG31" i="3"/>
  <c r="BB31" i="3"/>
  <c r="AQ31" i="3"/>
  <c r="AL31" i="3"/>
  <c r="AA31" i="3"/>
  <c r="V31" i="3"/>
  <c r="CQ31" i="3"/>
  <c r="CL31" i="3"/>
  <c r="CA31" i="3"/>
  <c r="BV31" i="3"/>
  <c r="BK31" i="3"/>
  <c r="BF31" i="3"/>
  <c r="AU31" i="3"/>
  <c r="AP31" i="3"/>
  <c r="AE31" i="3"/>
  <c r="Z31" i="3"/>
  <c r="AM31" i="3"/>
  <c r="AX31" i="3"/>
  <c r="BS31" i="3"/>
  <c r="CD31" i="3"/>
  <c r="BB32" i="3"/>
  <c r="BW32" i="3"/>
  <c r="AD26" i="3"/>
  <c r="AI26" i="3"/>
  <c r="AT26" i="3"/>
  <c r="AY26" i="3"/>
  <c r="BJ26" i="3"/>
  <c r="BO26" i="3"/>
  <c r="BZ26" i="3"/>
  <c r="CE26" i="3"/>
  <c r="CP26" i="3"/>
  <c r="CU26" i="3"/>
  <c r="AD27" i="3"/>
  <c r="AI27" i="3"/>
  <c r="AT27" i="3"/>
  <c r="AY27" i="3"/>
  <c r="BJ27" i="3"/>
  <c r="BO27" i="3"/>
  <c r="BZ27" i="3"/>
  <c r="CE27" i="3"/>
  <c r="CP27" i="3"/>
  <c r="CU27" i="3"/>
  <c r="AD28" i="3"/>
  <c r="AI28" i="3"/>
  <c r="AT28" i="3"/>
  <c r="AY28" i="3"/>
  <c r="BJ28" i="3"/>
  <c r="BO28" i="3"/>
  <c r="BZ28" i="3"/>
  <c r="CE28" i="3"/>
  <c r="CP28" i="3"/>
  <c r="CU28" i="3"/>
  <c r="CM29" i="3"/>
  <c r="CH29" i="3"/>
  <c r="BW29" i="3"/>
  <c r="BR29" i="3"/>
  <c r="BG29" i="3"/>
  <c r="BB29" i="3"/>
  <c r="AQ29" i="3"/>
  <c r="AL29" i="3"/>
  <c r="AA29" i="3"/>
  <c r="V29" i="3"/>
  <c r="CQ29" i="3"/>
  <c r="CL29" i="3"/>
  <c r="CA29" i="3"/>
  <c r="BV29" i="3"/>
  <c r="BK29" i="3"/>
  <c r="BF29" i="3"/>
  <c r="AU29" i="3"/>
  <c r="AP29" i="3"/>
  <c r="AE29" i="3"/>
  <c r="Z29" i="3"/>
  <c r="AI29" i="3"/>
  <c r="AT29" i="3"/>
  <c r="BO29" i="3"/>
  <c r="BZ29" i="3"/>
  <c r="CU29" i="3"/>
  <c r="CM30" i="3"/>
  <c r="CH30" i="3"/>
  <c r="BW30" i="3"/>
  <c r="BR30" i="3"/>
  <c r="BG30" i="3"/>
  <c r="BB30" i="3"/>
  <c r="AQ30" i="3"/>
  <c r="AL30" i="3"/>
  <c r="AA30" i="3"/>
  <c r="V30" i="3"/>
  <c r="CQ30" i="3"/>
  <c r="CL30" i="3"/>
  <c r="CA30" i="3"/>
  <c r="BV30" i="3"/>
  <c r="BK30" i="3"/>
  <c r="BF30" i="3"/>
  <c r="AU30" i="3"/>
  <c r="AP30" i="3"/>
  <c r="AE30" i="3"/>
  <c r="Z30" i="3"/>
  <c r="AM30" i="3"/>
  <c r="AX30" i="3"/>
  <c r="BS30" i="3"/>
  <c r="CD30" i="3"/>
  <c r="AD31" i="3"/>
  <c r="AY31" i="3"/>
  <c r="BJ31" i="3"/>
  <c r="CE31" i="3"/>
  <c r="CP31" i="3"/>
  <c r="W32" i="3"/>
  <c r="AP32" i="3"/>
  <c r="BK32" i="3"/>
  <c r="CQ32" i="3"/>
  <c r="W31" i="3"/>
  <c r="AH31" i="3"/>
  <c r="BC31" i="3"/>
  <c r="BN31" i="3"/>
  <c r="CI31" i="3"/>
  <c r="CT31" i="3"/>
  <c r="B32" i="3"/>
  <c r="AQ32" i="3"/>
  <c r="CH32" i="3"/>
  <c r="B33" i="3"/>
  <c r="W33" i="3"/>
  <c r="AH33" i="3"/>
  <c r="AM33" i="3"/>
  <c r="AX33" i="3"/>
  <c r="BC33" i="3"/>
  <c r="BN33" i="3"/>
  <c r="BS33" i="3"/>
  <c r="CD33" i="3"/>
  <c r="CI33" i="3"/>
  <c r="CT33" i="3"/>
  <c r="W34" i="3"/>
  <c r="AH34" i="3"/>
  <c r="AM34" i="3"/>
  <c r="AX34" i="3"/>
  <c r="BC34" i="3"/>
  <c r="BN34" i="3"/>
  <c r="BS34" i="3"/>
  <c r="CD34" i="3"/>
  <c r="CI34" i="3"/>
  <c r="CT34" i="3"/>
  <c r="W35" i="3"/>
  <c r="AH35" i="3"/>
  <c r="AM35" i="3"/>
  <c r="AX35" i="3"/>
  <c r="BC35" i="3"/>
  <c r="BN35" i="3"/>
  <c r="BS35" i="3"/>
  <c r="CD35" i="3"/>
  <c r="CI35" i="3"/>
  <c r="CT35" i="3"/>
  <c r="AD33" i="3"/>
  <c r="AI33" i="3"/>
  <c r="AT33" i="3"/>
  <c r="AY33" i="3"/>
  <c r="BJ33" i="3"/>
  <c r="BO33" i="3"/>
  <c r="BZ33" i="3"/>
  <c r="CE33" i="3"/>
  <c r="CP33" i="3"/>
  <c r="CU33" i="3"/>
  <c r="AD34" i="3"/>
  <c r="AI34" i="3"/>
  <c r="AT34" i="3"/>
  <c r="AY34" i="3"/>
  <c r="BJ34" i="3"/>
  <c r="BO34" i="3"/>
  <c r="BZ34" i="3"/>
  <c r="CE34" i="3"/>
  <c r="CP34" i="3"/>
  <c r="CU34" i="3"/>
  <c r="AD35" i="3"/>
  <c r="AI35" i="3"/>
  <c r="AT35" i="3"/>
  <c r="AY35" i="3"/>
  <c r="BJ35" i="3"/>
  <c r="BO35" i="3"/>
  <c r="BZ35" i="3"/>
  <c r="CE35" i="3"/>
  <c r="CP35" i="3"/>
  <c r="CU35" i="3"/>
  <c r="AF4" i="3"/>
  <c r="AV4" i="3"/>
  <c r="CB4" i="3"/>
  <c r="CN4" i="3"/>
  <c r="CM10" i="3"/>
  <c r="BD4" i="3"/>
  <c r="BD18" i="3" s="1"/>
  <c r="CJ4" i="3"/>
  <c r="B8" i="3"/>
  <c r="B19" i="3"/>
  <c r="BK22" i="3"/>
  <c r="BW9" i="3"/>
  <c r="CA17" i="3"/>
  <c r="B20" i="3"/>
  <c r="B21" i="3"/>
  <c r="B25" i="3"/>
  <c r="B18" i="3"/>
  <c r="B22" i="3"/>
  <c r="B23" i="3" s="1"/>
  <c r="B24" i="3" s="1"/>
  <c r="AU10" i="3"/>
  <c r="V10" i="3"/>
  <c r="AL14" i="3"/>
  <c r="BB8" i="3"/>
  <c r="BR23" i="3"/>
  <c r="BB16" i="3"/>
  <c r="AH20" i="3"/>
  <c r="W20" i="3"/>
  <c r="V14" i="3"/>
  <c r="AY10" i="3"/>
  <c r="AD10" i="3"/>
  <c r="AP18" i="3"/>
  <c r="AY18" i="3"/>
  <c r="CI18" i="3"/>
  <c r="AP16" i="3"/>
  <c r="BF22" i="3"/>
  <c r="W22" i="3"/>
  <c r="AI22" i="3"/>
  <c r="BN22" i="3"/>
  <c r="CL22" i="3"/>
  <c r="AU6" i="3"/>
  <c r="AP6" i="3"/>
  <c r="AD6" i="3"/>
  <c r="AM13" i="3"/>
  <c r="AU25" i="3"/>
  <c r="BK13" i="3"/>
  <c r="CA9" i="3"/>
  <c r="AE12" i="3"/>
  <c r="AD24" i="3"/>
  <c r="AP9" i="3"/>
  <c r="AU13" i="3"/>
  <c r="BC25" i="3"/>
  <c r="BG13" i="3"/>
  <c r="BG25" i="3"/>
  <c r="BJ25" i="3"/>
  <c r="BN13" i="3"/>
  <c r="BV12" i="3"/>
  <c r="CP13" i="3"/>
  <c r="V6" i="3"/>
  <c r="W12" i="3"/>
  <c r="V24" i="3"/>
  <c r="AA8" i="3"/>
  <c r="Z12" i="3"/>
  <c r="AA16" i="3"/>
  <c r="Z20" i="3"/>
  <c r="AD18" i="3"/>
  <c r="AE25" i="3"/>
  <c r="AI9" i="3"/>
  <c r="AH13" i="3"/>
  <c r="AH18" i="3"/>
  <c r="AH25" i="3"/>
  <c r="AL10" i="3"/>
  <c r="AL17" i="3"/>
  <c r="AQ9" i="3"/>
  <c r="AQ14" i="3"/>
  <c r="AQ18" i="3"/>
  <c r="AT14" i="3"/>
  <c r="AT22" i="3"/>
  <c r="BB22" i="3"/>
  <c r="BG10" i="3"/>
  <c r="BG18" i="3"/>
  <c r="BK25" i="3"/>
  <c r="BO13" i="3"/>
  <c r="BO22" i="3"/>
  <c r="BS18" i="3"/>
  <c r="BW17" i="3"/>
  <c r="CL10" i="3"/>
  <c r="CQ13" i="3"/>
  <c r="AP25" i="3"/>
  <c r="AY13" i="3"/>
  <c r="AY25" i="3"/>
  <c r="BB25" i="3"/>
  <c r="BF13" i="3"/>
  <c r="BO25" i="3"/>
  <c r="AI8" i="3"/>
  <c r="AH16" i="3"/>
  <c r="AL8" i="3"/>
  <c r="AP13" i="3"/>
  <c r="V18" i="3"/>
  <c r="W25" i="3"/>
  <c r="AA9" i="3"/>
  <c r="AA13" i="3"/>
  <c r="AA17" i="3"/>
  <c r="AA24" i="3"/>
  <c r="AD14" i="3"/>
  <c r="AE20" i="3"/>
  <c r="AI14" i="3"/>
  <c r="AI18" i="3"/>
  <c r="AM6" i="3"/>
  <c r="AM10" i="3"/>
  <c r="AM17" i="3"/>
  <c r="AM25" i="3"/>
  <c r="AT10" i="3"/>
  <c r="AU18" i="3"/>
  <c r="AT25" i="3"/>
  <c r="AX13" i="3"/>
  <c r="BC13" i="3"/>
  <c r="BC22" i="3"/>
  <c r="BO10" i="3"/>
  <c r="BO18" i="3"/>
  <c r="BN25" i="3"/>
  <c r="CP25" i="3"/>
  <c r="CT7" i="3"/>
  <c r="CQ7" i="3"/>
  <c r="CL7" i="3"/>
  <c r="CI7" i="3"/>
  <c r="CP7" i="3"/>
  <c r="CH7" i="3"/>
  <c r="CE7" i="3"/>
  <c r="CA7" i="3"/>
  <c r="BW7" i="3"/>
  <c r="BS7" i="3"/>
  <c r="BO7" i="3"/>
  <c r="BG7" i="3"/>
  <c r="AY7" i="3"/>
  <c r="CU7" i="3"/>
  <c r="CM7" i="3"/>
  <c r="BR7" i="3"/>
  <c r="BN7" i="3"/>
  <c r="BK7" i="3"/>
  <c r="BF7" i="3"/>
  <c r="BC7" i="3"/>
  <c r="AX7" i="3"/>
  <c r="AT7" i="3"/>
  <c r="AP7" i="3"/>
  <c r="AL7" i="3"/>
  <c r="BZ7" i="3"/>
  <c r="BJ7" i="3"/>
  <c r="BB7" i="3"/>
  <c r="BV7" i="3"/>
  <c r="AU7" i="3"/>
  <c r="AM7" i="3"/>
  <c r="AI7" i="3"/>
  <c r="AA7" i="3"/>
  <c r="CD7" i="3"/>
  <c r="CT11" i="3"/>
  <c r="CQ11" i="3"/>
  <c r="CL11" i="3"/>
  <c r="CI11" i="3"/>
  <c r="CD11" i="3"/>
  <c r="CP11" i="3"/>
  <c r="CH11" i="3"/>
  <c r="CU11" i="3"/>
  <c r="CM11" i="3"/>
  <c r="CE11" i="3"/>
  <c r="CA11" i="3"/>
  <c r="BW11" i="3"/>
  <c r="BS11" i="3"/>
  <c r="BZ11" i="3"/>
  <c r="BV11" i="3"/>
  <c r="BO11" i="3"/>
  <c r="BG11" i="3"/>
  <c r="AY11" i="3"/>
  <c r="BN11" i="3"/>
  <c r="BK11" i="3"/>
  <c r="BF11" i="3"/>
  <c r="BC11" i="3"/>
  <c r="AX11" i="3"/>
  <c r="AT11" i="3"/>
  <c r="AP11" i="3"/>
  <c r="AL11" i="3"/>
  <c r="AH11" i="3"/>
  <c r="AU11" i="3"/>
  <c r="AM11" i="3"/>
  <c r="BJ11" i="3"/>
  <c r="BB11" i="3"/>
  <c r="AQ11" i="3"/>
  <c r="AA11" i="3"/>
  <c r="CT15" i="3"/>
  <c r="CQ15" i="3"/>
  <c r="CL15" i="3"/>
  <c r="CI15" i="3"/>
  <c r="CD15" i="3"/>
  <c r="CP15" i="3"/>
  <c r="CH15" i="3"/>
  <c r="CA15" i="3"/>
  <c r="BW15" i="3"/>
  <c r="BS15" i="3"/>
  <c r="BO15" i="3"/>
  <c r="BG15" i="3"/>
  <c r="AY15" i="3"/>
  <c r="AU15" i="3"/>
  <c r="BN15" i="3"/>
  <c r="BK15" i="3"/>
  <c r="BF15" i="3"/>
  <c r="BC15" i="3"/>
  <c r="AX15" i="3"/>
  <c r="AT15" i="3"/>
  <c r="AP15" i="3"/>
  <c r="AL15" i="3"/>
  <c r="AH15" i="3"/>
  <c r="BV15" i="3"/>
  <c r="BJ15" i="3"/>
  <c r="BB15" i="3"/>
  <c r="CM15" i="3"/>
  <c r="AQ15" i="3"/>
  <c r="AI15" i="3"/>
  <c r="AA15" i="3"/>
  <c r="BZ15" i="3"/>
  <c r="BR15" i="3"/>
  <c r="W19" i="3"/>
  <c r="Z11" i="3"/>
  <c r="AA23" i="3"/>
  <c r="AE19" i="3"/>
  <c r="AI23" i="3"/>
  <c r="AM15" i="3"/>
  <c r="AD7" i="3"/>
  <c r="CE15" i="3"/>
  <c r="CU15" i="3"/>
  <c r="W7" i="3"/>
  <c r="W15" i="3"/>
  <c r="W24" i="3"/>
  <c r="Z7" i="3"/>
  <c r="AA12" i="3"/>
  <c r="Z15" i="3"/>
  <c r="AA20" i="3"/>
  <c r="AE7" i="3"/>
  <c r="AE15" i="3"/>
  <c r="AE24" i="3"/>
  <c r="AH7" i="3"/>
  <c r="AT8" i="3"/>
  <c r="BR11" i="3"/>
  <c r="CT19" i="3"/>
  <c r="CQ19" i="3"/>
  <c r="CL19" i="3"/>
  <c r="CI19" i="3"/>
  <c r="CD19" i="3"/>
  <c r="CP19" i="3"/>
  <c r="CH19" i="3"/>
  <c r="CU19" i="3"/>
  <c r="CM19" i="3"/>
  <c r="CE19" i="3"/>
  <c r="CA19" i="3"/>
  <c r="BW19" i="3"/>
  <c r="BS19" i="3"/>
  <c r="BZ19" i="3"/>
  <c r="BV19" i="3"/>
  <c r="BO19" i="3"/>
  <c r="BG19" i="3"/>
  <c r="AY19" i="3"/>
  <c r="AU19" i="3"/>
  <c r="BR19" i="3"/>
  <c r="BN19" i="3"/>
  <c r="BK19" i="3"/>
  <c r="BF19" i="3"/>
  <c r="BC19" i="3"/>
  <c r="AX19" i="3"/>
  <c r="AT19" i="3"/>
  <c r="AP19" i="3"/>
  <c r="AL19" i="3"/>
  <c r="AH19" i="3"/>
  <c r="AQ19" i="3"/>
  <c r="AI19" i="3"/>
  <c r="BJ19" i="3"/>
  <c r="AM19" i="3"/>
  <c r="AA19" i="3"/>
  <c r="BB19" i="3"/>
  <c r="CT23" i="3"/>
  <c r="CP23" i="3"/>
  <c r="CM23" i="3"/>
  <c r="CH23" i="3"/>
  <c r="CE23" i="3"/>
  <c r="CL23" i="3"/>
  <c r="CD23" i="3"/>
  <c r="CU23" i="3"/>
  <c r="CQ23" i="3"/>
  <c r="CI23" i="3"/>
  <c r="CA23" i="3"/>
  <c r="BW23" i="3"/>
  <c r="BS23" i="3"/>
  <c r="BZ23" i="3"/>
  <c r="BV23" i="3"/>
  <c r="BO23" i="3"/>
  <c r="BK23" i="3"/>
  <c r="BC23" i="3"/>
  <c r="AU23" i="3"/>
  <c r="BN23" i="3"/>
  <c r="BJ23" i="3"/>
  <c r="BG23" i="3"/>
  <c r="BB23" i="3"/>
  <c r="AY23" i="3"/>
  <c r="AT23" i="3"/>
  <c r="AP23" i="3"/>
  <c r="AL23" i="3"/>
  <c r="AH23" i="3"/>
  <c r="AM23" i="3"/>
  <c r="AQ23" i="3"/>
  <c r="AE23" i="3"/>
  <c r="W23" i="3"/>
  <c r="BF23" i="3"/>
  <c r="AX23" i="3"/>
  <c r="W11" i="3"/>
  <c r="V23" i="3"/>
  <c r="Z19" i="3"/>
  <c r="AE11" i="3"/>
  <c r="AD23" i="3"/>
  <c r="AI11" i="3"/>
  <c r="V7" i="3"/>
  <c r="V15" i="3"/>
  <c r="AD15" i="3"/>
  <c r="AQ7" i="3"/>
  <c r="CU8" i="3"/>
  <c r="CM8" i="3"/>
  <c r="CT8" i="3"/>
  <c r="CQ8" i="3"/>
  <c r="CL8" i="3"/>
  <c r="CI8" i="3"/>
  <c r="CE8" i="3"/>
  <c r="CA8" i="3"/>
  <c r="BW8" i="3"/>
  <c r="CD8" i="3"/>
  <c r="BZ8" i="3"/>
  <c r="BV8" i="3"/>
  <c r="BS8" i="3"/>
  <c r="BO8" i="3"/>
  <c r="BG8" i="3"/>
  <c r="AY8" i="3"/>
  <c r="AU8" i="3"/>
  <c r="AQ8" i="3"/>
  <c r="AM8" i="3"/>
  <c r="CP8" i="3"/>
  <c r="AD8" i="3"/>
  <c r="V8" i="3"/>
  <c r="CH8" i="3"/>
  <c r="BR8" i="3"/>
  <c r="BN8" i="3"/>
  <c r="BF8" i="3"/>
  <c r="BC8" i="3"/>
  <c r="AX8" i="3"/>
  <c r="AP8" i="3"/>
  <c r="BK8" i="3"/>
  <c r="CU12" i="3"/>
  <c r="CM12" i="3"/>
  <c r="CE12" i="3"/>
  <c r="CT12" i="3"/>
  <c r="CQ12" i="3"/>
  <c r="CL12" i="3"/>
  <c r="CI12" i="3"/>
  <c r="CD12" i="3"/>
  <c r="CP12" i="3"/>
  <c r="CH12" i="3"/>
  <c r="BS12" i="3"/>
  <c r="BR12" i="3"/>
  <c r="BO12" i="3"/>
  <c r="BG12" i="3"/>
  <c r="AY12" i="3"/>
  <c r="AU12" i="3"/>
  <c r="AQ12" i="3"/>
  <c r="AM12" i="3"/>
  <c r="AI12" i="3"/>
  <c r="CA12" i="3"/>
  <c r="BN12" i="3"/>
  <c r="BK12" i="3"/>
  <c r="BF12" i="3"/>
  <c r="BC12" i="3"/>
  <c r="AX12" i="3"/>
  <c r="AP12" i="3"/>
  <c r="AH12" i="3"/>
  <c r="AD12" i="3"/>
  <c r="V12" i="3"/>
  <c r="BW12" i="3"/>
  <c r="AL12" i="3"/>
  <c r="BZ12" i="3"/>
  <c r="BJ12" i="3"/>
  <c r="BB12" i="3"/>
  <c r="AT12" i="3"/>
  <c r="CU16" i="3"/>
  <c r="CM16" i="3"/>
  <c r="CE16" i="3"/>
  <c r="CT16" i="3"/>
  <c r="CQ16" i="3"/>
  <c r="CL16" i="3"/>
  <c r="CI16" i="3"/>
  <c r="CD16" i="3"/>
  <c r="CP16" i="3"/>
  <c r="CH16" i="3"/>
  <c r="CA16" i="3"/>
  <c r="BW16" i="3"/>
  <c r="BR16" i="3"/>
  <c r="BZ16" i="3"/>
  <c r="BV16" i="3"/>
  <c r="BO16" i="3"/>
  <c r="BG16" i="3"/>
  <c r="AY16" i="3"/>
  <c r="AU16" i="3"/>
  <c r="AQ16" i="3"/>
  <c r="AM16" i="3"/>
  <c r="AI16" i="3"/>
  <c r="AD16" i="3"/>
  <c r="V16" i="3"/>
  <c r="BN16" i="3"/>
  <c r="BF16" i="3"/>
  <c r="BC16" i="3"/>
  <c r="AX16" i="3"/>
  <c r="AT16" i="3"/>
  <c r="BS16" i="3"/>
  <c r="AL16" i="3"/>
  <c r="BK16" i="3"/>
  <c r="CU20" i="3"/>
  <c r="CM20" i="3"/>
  <c r="CE20" i="3"/>
  <c r="CT20" i="3"/>
  <c r="CQ20" i="3"/>
  <c r="CL20" i="3"/>
  <c r="CI20" i="3"/>
  <c r="CD20" i="3"/>
  <c r="CP20" i="3"/>
  <c r="CH20" i="3"/>
  <c r="BO20" i="3"/>
  <c r="BG20" i="3"/>
  <c r="AY20" i="3"/>
  <c r="AU20" i="3"/>
  <c r="AQ20" i="3"/>
  <c r="AM20" i="3"/>
  <c r="AI20" i="3"/>
  <c r="BW20" i="3"/>
  <c r="BS20" i="3"/>
  <c r="BN20" i="3"/>
  <c r="BK20" i="3"/>
  <c r="BF20" i="3"/>
  <c r="BC20" i="3"/>
  <c r="AX20" i="3"/>
  <c r="AT20" i="3"/>
  <c r="AL20" i="3"/>
  <c r="AD20" i="3"/>
  <c r="V20" i="3"/>
  <c r="CA20" i="3"/>
  <c r="AP20" i="3"/>
  <c r="BV20" i="3"/>
  <c r="BR20" i="3"/>
  <c r="BJ20" i="3"/>
  <c r="BB20" i="3"/>
  <c r="CU24" i="3"/>
  <c r="CQ24" i="3"/>
  <c r="CI24" i="3"/>
  <c r="CT24" i="3"/>
  <c r="CP24" i="3"/>
  <c r="CM24" i="3"/>
  <c r="CH24" i="3"/>
  <c r="CE24" i="3"/>
  <c r="CL24" i="3"/>
  <c r="CD24" i="3"/>
  <c r="BS24" i="3"/>
  <c r="BR24" i="3"/>
  <c r="BO24" i="3"/>
  <c r="BK24" i="3"/>
  <c r="BC24" i="3"/>
  <c r="AU24" i="3"/>
  <c r="AQ24" i="3"/>
  <c r="AM24" i="3"/>
  <c r="AI24" i="3"/>
  <c r="CA24" i="3"/>
  <c r="BN24" i="3"/>
  <c r="BJ24" i="3"/>
  <c r="BG24" i="3"/>
  <c r="BB24" i="3"/>
  <c r="AY24" i="3"/>
  <c r="AT24" i="3"/>
  <c r="AP24" i="3"/>
  <c r="AH24" i="3"/>
  <c r="Z24" i="3"/>
  <c r="BZ24" i="3"/>
  <c r="BF24" i="3"/>
  <c r="AX24" i="3"/>
  <c r="BW24" i="3"/>
  <c r="AL24" i="3"/>
  <c r="W8" i="3"/>
  <c r="V11" i="3"/>
  <c r="W16" i="3"/>
  <c r="V19" i="3"/>
  <c r="Z8" i="3"/>
  <c r="Z16" i="3"/>
  <c r="Z23" i="3"/>
  <c r="AE8" i="3"/>
  <c r="AD11" i="3"/>
  <c r="AE16" i="3"/>
  <c r="AD19" i="3"/>
  <c r="AH8" i="3"/>
  <c r="BJ8" i="3"/>
  <c r="BJ16" i="3"/>
  <c r="BV24" i="3"/>
  <c r="BZ20" i="3"/>
  <c r="CP6" i="3"/>
  <c r="CH6" i="3"/>
  <c r="CU6" i="3"/>
  <c r="CM6" i="3"/>
  <c r="CE6" i="3"/>
  <c r="CA6" i="3"/>
  <c r="CT6" i="3"/>
  <c r="CQ6" i="3"/>
  <c r="CL6" i="3"/>
  <c r="CI6" i="3"/>
  <c r="CD6" i="3"/>
  <c r="BZ6" i="3"/>
  <c r="BV6" i="3"/>
  <c r="BW6" i="3"/>
  <c r="BR6" i="3"/>
  <c r="BN6" i="3"/>
  <c r="BK6" i="3"/>
  <c r="BF6" i="3"/>
  <c r="BC6" i="3"/>
  <c r="AX6" i="3"/>
  <c r="BJ6" i="3"/>
  <c r="BB6" i="3"/>
  <c r="CP10" i="3"/>
  <c r="CH10" i="3"/>
  <c r="CA10" i="3"/>
  <c r="BW10" i="3"/>
  <c r="BZ10" i="3"/>
  <c r="BV10" i="3"/>
  <c r="BR10" i="3"/>
  <c r="BN10" i="3"/>
  <c r="BK10" i="3"/>
  <c r="BF10" i="3"/>
  <c r="BC10" i="3"/>
  <c r="AX10" i="3"/>
  <c r="CQ10" i="3"/>
  <c r="CI10" i="3"/>
  <c r="BS10" i="3"/>
  <c r="BJ10" i="3"/>
  <c r="BB10" i="3"/>
  <c r="CP14" i="3"/>
  <c r="CH14" i="3"/>
  <c r="CU14" i="3"/>
  <c r="CM14" i="3"/>
  <c r="CE14" i="3"/>
  <c r="CA14" i="3"/>
  <c r="BW14" i="3"/>
  <c r="CT14" i="3"/>
  <c r="CQ14" i="3"/>
  <c r="CL14" i="3"/>
  <c r="CI14" i="3"/>
  <c r="CD14" i="3"/>
  <c r="BZ14" i="3"/>
  <c r="BV14" i="3"/>
  <c r="BR14" i="3"/>
  <c r="BS14" i="3"/>
  <c r="BN14" i="3"/>
  <c r="BK14" i="3"/>
  <c r="BF14" i="3"/>
  <c r="BC14" i="3"/>
  <c r="AX14" i="3"/>
  <c r="BJ14" i="3"/>
  <c r="BB14" i="3"/>
  <c r="CP18" i="3"/>
  <c r="CH18" i="3"/>
  <c r="CA18" i="3"/>
  <c r="BW18" i="3"/>
  <c r="BZ18" i="3"/>
  <c r="BV18" i="3"/>
  <c r="BR18" i="3"/>
  <c r="CU18" i="3"/>
  <c r="CM18" i="3"/>
  <c r="CE18" i="3"/>
  <c r="BN18" i="3"/>
  <c r="BK18" i="3"/>
  <c r="BF18" i="3"/>
  <c r="BC18" i="3"/>
  <c r="AX18" i="3"/>
  <c r="AT18" i="3"/>
  <c r="CT18" i="3"/>
  <c r="CL18" i="3"/>
  <c r="CD18" i="3"/>
  <c r="BJ18" i="3"/>
  <c r="BB18" i="3"/>
  <c r="CP22" i="3"/>
  <c r="CU22" i="3"/>
  <c r="CI22" i="3"/>
  <c r="BW22" i="3"/>
  <c r="CQ22" i="3"/>
  <c r="CH22" i="3"/>
  <c r="BZ22" i="3"/>
  <c r="W6" i="3"/>
  <c r="V9" i="3"/>
  <c r="W10" i="3"/>
  <c r="V13" i="3"/>
  <c r="W14" i="3"/>
  <c r="V17" i="3"/>
  <c r="W18" i="3"/>
  <c r="Z6" i="3"/>
  <c r="Z10" i="3"/>
  <c r="Z14" i="3"/>
  <c r="Z18" i="3"/>
  <c r="Z25" i="3"/>
  <c r="AE6" i="3"/>
  <c r="AD9" i="3"/>
  <c r="AE10" i="3"/>
  <c r="AD13" i="3"/>
  <c r="AE14" i="3"/>
  <c r="AD17" i="3"/>
  <c r="AE18" i="3"/>
  <c r="AH6" i="3"/>
  <c r="AH10" i="3"/>
  <c r="AI13" i="3"/>
  <c r="AH17" i="3"/>
  <c r="AI25" i="3"/>
  <c r="AL9" i="3"/>
  <c r="AM14" i="3"/>
  <c r="AL18" i="3"/>
  <c r="AQ6" i="3"/>
  <c r="AP10" i="3"/>
  <c r="AQ13" i="3"/>
  <c r="AP17" i="3"/>
  <c r="AQ25" i="3"/>
  <c r="AT9" i="3"/>
  <c r="AU14" i="3"/>
  <c r="AT17" i="3"/>
  <c r="AY6" i="3"/>
  <c r="AX9" i="3"/>
  <c r="AY14" i="3"/>
  <c r="AX17" i="3"/>
  <c r="BC9" i="3"/>
  <c r="BC17" i="3"/>
  <c r="BG6" i="3"/>
  <c r="BF9" i="3"/>
  <c r="BG14" i="3"/>
  <c r="BF17" i="3"/>
  <c r="BK9" i="3"/>
  <c r="BK17" i="3"/>
  <c r="BO6" i="3"/>
  <c r="BN9" i="3"/>
  <c r="BO14" i="3"/>
  <c r="BN17" i="3"/>
  <c r="BS6" i="3"/>
  <c r="BS9" i="3"/>
  <c r="BR13" i="3"/>
  <c r="CD10" i="3"/>
  <c r="CQ18" i="3"/>
  <c r="CT10" i="3"/>
  <c r="CU9" i="3"/>
  <c r="CM9" i="3"/>
  <c r="CE9" i="3"/>
  <c r="CT9" i="3"/>
  <c r="CQ9" i="3"/>
  <c r="CL9" i="3"/>
  <c r="CI9" i="3"/>
  <c r="CD9" i="3"/>
  <c r="BZ9" i="3"/>
  <c r="BV9" i="3"/>
  <c r="CP9" i="3"/>
  <c r="CH9" i="3"/>
  <c r="BR9" i="3"/>
  <c r="BJ9" i="3"/>
  <c r="BB9" i="3"/>
  <c r="CU13" i="3"/>
  <c r="CM13" i="3"/>
  <c r="CE13" i="3"/>
  <c r="BZ13" i="3"/>
  <c r="BV13" i="3"/>
  <c r="CT13" i="3"/>
  <c r="CL13" i="3"/>
  <c r="CD13" i="3"/>
  <c r="BJ13" i="3"/>
  <c r="BB13" i="3"/>
  <c r="CA13" i="3"/>
  <c r="BW13" i="3"/>
  <c r="CU17" i="3"/>
  <c r="CM17" i="3"/>
  <c r="CE17" i="3"/>
  <c r="CT17" i="3"/>
  <c r="CQ17" i="3"/>
  <c r="CL17" i="3"/>
  <c r="CI17" i="3"/>
  <c r="CD17" i="3"/>
  <c r="BZ17" i="3"/>
  <c r="BV17" i="3"/>
  <c r="CP17" i="3"/>
  <c r="CH17" i="3"/>
  <c r="BJ17" i="3"/>
  <c r="BB17" i="3"/>
  <c r="BS17" i="3"/>
  <c r="CU21" i="3"/>
  <c r="CU25" i="3"/>
  <c r="CQ25" i="3"/>
  <c r="CI25" i="3"/>
  <c r="BZ25" i="3"/>
  <c r="BV25" i="3"/>
  <c r="CT25" i="3"/>
  <c r="CM25" i="3"/>
  <c r="CE25" i="3"/>
  <c r="BF25" i="3"/>
  <c r="AX25" i="3"/>
  <c r="CL25" i="3"/>
  <c r="CD25" i="3"/>
  <c r="CA25" i="3"/>
  <c r="BW25" i="3"/>
  <c r="W9" i="3"/>
  <c r="W13" i="3"/>
  <c r="W17" i="3"/>
  <c r="V22" i="3"/>
  <c r="V25" i="3"/>
  <c r="AA6" i="3"/>
  <c r="Z9" i="3"/>
  <c r="AA10" i="3"/>
  <c r="Z13" i="3"/>
  <c r="AA14" i="3"/>
  <c r="Z17" i="3"/>
  <c r="AA18" i="3"/>
  <c r="Z22" i="3"/>
  <c r="AA25" i="3"/>
  <c r="AE9" i="3"/>
  <c r="AE13" i="3"/>
  <c r="AE17" i="3"/>
  <c r="AE22" i="3"/>
  <c r="AD25" i="3"/>
  <c r="AI6" i="3"/>
  <c r="AH9" i="3"/>
  <c r="AI10" i="3"/>
  <c r="AH14" i="3"/>
  <c r="AI17" i="3"/>
  <c r="AH22" i="3"/>
  <c r="AL6" i="3"/>
  <c r="AM9" i="3"/>
  <c r="AL13" i="3"/>
  <c r="AM18" i="3"/>
  <c r="AL25" i="3"/>
  <c r="AQ10" i="3"/>
  <c r="AP14" i="3"/>
  <c r="AQ17" i="3"/>
  <c r="AQ22" i="3"/>
  <c r="AT6" i="3"/>
  <c r="AU9" i="3"/>
  <c r="AT13" i="3"/>
  <c r="AU17" i="3"/>
  <c r="AY9" i="3"/>
  <c r="AY17" i="3"/>
  <c r="BG9" i="3"/>
  <c r="BG17" i="3"/>
  <c r="BO9" i="3"/>
  <c r="BO17" i="3"/>
  <c r="BS13" i="3"/>
  <c r="BR17" i="3"/>
  <c r="BS25" i="3"/>
  <c r="CE10" i="3"/>
  <c r="CI13" i="3"/>
  <c r="CH25" i="3"/>
  <c r="CU10" i="3"/>
  <c r="CT22" i="3"/>
  <c r="AA22" i="3"/>
  <c r="AL22" i="3"/>
  <c r="AU22" i="3"/>
  <c r="AX22" i="3"/>
  <c r="BG22" i="3"/>
  <c r="BR22" i="3"/>
  <c r="CA22" i="3"/>
  <c r="CD22" i="3"/>
  <c r="CM22" i="3"/>
  <c r="AD22" i="3"/>
  <c r="AM22" i="3"/>
  <c r="AP22" i="3"/>
  <c r="AY22" i="3"/>
  <c r="BJ22" i="3"/>
  <c r="BS22" i="3"/>
  <c r="BV22" i="3"/>
  <c r="CE22" i="3"/>
  <c r="V21" i="3"/>
  <c r="Z21" i="3"/>
  <c r="AD21" i="3"/>
  <c r="AH21" i="3"/>
  <c r="AL21" i="3"/>
  <c r="AP21" i="3"/>
  <c r="AT21" i="3"/>
  <c r="AX21" i="3"/>
  <c r="BB21" i="3"/>
  <c r="BF21" i="3"/>
  <c r="BJ21" i="3"/>
  <c r="BN21" i="3"/>
  <c r="BR21" i="3"/>
  <c r="BV21" i="3"/>
  <c r="BZ21" i="3"/>
  <c r="CD21" i="3"/>
  <c r="CH21" i="3"/>
  <c r="CL21" i="3"/>
  <c r="CP21" i="3"/>
  <c r="CT21" i="3"/>
  <c r="W21" i="3"/>
  <c r="AA21" i="3"/>
  <c r="AE21" i="3"/>
  <c r="AI21" i="3"/>
  <c r="AM21" i="3"/>
  <c r="AQ21" i="3"/>
  <c r="AU21" i="3"/>
  <c r="AY21" i="3"/>
  <c r="BC21" i="3"/>
  <c r="BG21" i="3"/>
  <c r="BK21" i="3"/>
  <c r="BO21" i="3"/>
  <c r="BS21" i="3"/>
  <c r="BW21" i="3"/>
  <c r="CA21" i="3"/>
  <c r="CE21" i="3"/>
  <c r="CI21" i="3"/>
  <c r="CM21" i="3"/>
  <c r="CQ21" i="3"/>
  <c r="HA238" i="3" l="1"/>
  <c r="HB238" i="3" s="1"/>
  <c r="J239" i="1" s="1"/>
  <c r="P238" i="3"/>
  <c r="K239" i="1" s="1"/>
  <c r="HA230" i="3"/>
  <c r="HB230" i="3" s="1"/>
  <c r="J231" i="1" s="1"/>
  <c r="P230" i="3"/>
  <c r="K231" i="1" s="1"/>
  <c r="HA202" i="3"/>
  <c r="HB202" i="3" s="1"/>
  <c r="J203" i="1" s="1"/>
  <c r="P202" i="3"/>
  <c r="K203" i="1" s="1"/>
  <c r="HA194" i="3"/>
  <c r="HB194" i="3" s="1"/>
  <c r="J195" i="1" s="1"/>
  <c r="P194" i="3"/>
  <c r="K195" i="1" s="1"/>
  <c r="HA186" i="3"/>
  <c r="HB186" i="3" s="1"/>
  <c r="J187" i="1" s="1"/>
  <c r="P186" i="3"/>
  <c r="K187" i="1" s="1"/>
  <c r="HA156" i="3"/>
  <c r="HB156" i="3" s="1"/>
  <c r="J157" i="1" s="1"/>
  <c r="P156" i="3"/>
  <c r="K157" i="1" s="1"/>
  <c r="HA148" i="3"/>
  <c r="HB148" i="3" s="1"/>
  <c r="J149" i="1" s="1"/>
  <c r="P148" i="3"/>
  <c r="K149" i="1" s="1"/>
  <c r="HA118" i="3"/>
  <c r="HB118" i="3" s="1"/>
  <c r="J119" i="1" s="1"/>
  <c r="P118" i="3"/>
  <c r="K119" i="1" s="1"/>
  <c r="HA110" i="3"/>
  <c r="HB110" i="3" s="1"/>
  <c r="J111" i="1" s="1"/>
  <c r="P110" i="3"/>
  <c r="K111" i="1" s="1"/>
  <c r="HA77" i="3"/>
  <c r="HB77" i="3" s="1"/>
  <c r="J78" i="1" s="1"/>
  <c r="P77" i="3"/>
  <c r="K78" i="1" s="1"/>
  <c r="HA69" i="3"/>
  <c r="HB69" i="3" s="1"/>
  <c r="J70" i="1" s="1"/>
  <c r="P69" i="3"/>
  <c r="K70" i="1" s="1"/>
  <c r="P61" i="3"/>
  <c r="K62" i="1" s="1"/>
  <c r="HA241" i="3"/>
  <c r="HB241" i="3" s="1"/>
  <c r="J242" i="1" s="1"/>
  <c r="P241" i="3"/>
  <c r="K242" i="1" s="1"/>
  <c r="HA233" i="3"/>
  <c r="HB233" i="3" s="1"/>
  <c r="J234" i="1" s="1"/>
  <c r="P233" i="3"/>
  <c r="K234" i="1" s="1"/>
  <c r="P225" i="3"/>
  <c r="K226" i="1" s="1"/>
  <c r="HA199" i="3"/>
  <c r="HB199" i="3" s="1"/>
  <c r="J200" i="1" s="1"/>
  <c r="P199" i="3"/>
  <c r="K200" i="1" s="1"/>
  <c r="HA191" i="3"/>
  <c r="HB191" i="3" s="1"/>
  <c r="J192" i="1" s="1"/>
  <c r="P191" i="3"/>
  <c r="K192" i="1" s="1"/>
  <c r="P183" i="3"/>
  <c r="K184" i="1" s="1"/>
  <c r="HA155" i="3"/>
  <c r="HB155" i="3" s="1"/>
  <c r="J156" i="1" s="1"/>
  <c r="P155" i="3"/>
  <c r="K156" i="1" s="1"/>
  <c r="HA147" i="3"/>
  <c r="HB147" i="3" s="1"/>
  <c r="J148" i="1" s="1"/>
  <c r="P147" i="3"/>
  <c r="K148" i="1" s="1"/>
  <c r="HA119" i="3"/>
  <c r="HB119" i="3" s="1"/>
  <c r="J120" i="1" s="1"/>
  <c r="P119" i="3"/>
  <c r="K120" i="1" s="1"/>
  <c r="HA111" i="3"/>
  <c r="HB111" i="3" s="1"/>
  <c r="J112" i="1" s="1"/>
  <c r="P111" i="3"/>
  <c r="K112" i="1" s="1"/>
  <c r="HA103" i="3"/>
  <c r="HB103" i="3" s="1"/>
  <c r="J104" i="1" s="1"/>
  <c r="P103" i="3"/>
  <c r="K104" i="1" s="1"/>
  <c r="HA70" i="3"/>
  <c r="HB70" i="3" s="1"/>
  <c r="J71" i="1" s="1"/>
  <c r="P70" i="3"/>
  <c r="K71" i="1" s="1"/>
  <c r="P62" i="3"/>
  <c r="K63" i="1" s="1"/>
  <c r="HA31" i="3"/>
  <c r="HB31" i="3" s="1"/>
  <c r="J32" i="1" s="1"/>
  <c r="P31" i="3"/>
  <c r="K32" i="1" s="1"/>
  <c r="HA244" i="3"/>
  <c r="HB244" i="3" s="1"/>
  <c r="J245" i="1" s="1"/>
  <c r="P244" i="3"/>
  <c r="K245" i="1" s="1"/>
  <c r="HA236" i="3"/>
  <c r="HB236" i="3" s="1"/>
  <c r="J237" i="1" s="1"/>
  <c r="P236" i="3"/>
  <c r="K237" i="1" s="1"/>
  <c r="HA228" i="3"/>
  <c r="HB228" i="3" s="1"/>
  <c r="J229" i="1" s="1"/>
  <c r="P228" i="3"/>
  <c r="K229" i="1" s="1"/>
  <c r="HA200" i="3"/>
  <c r="HB200" i="3" s="1"/>
  <c r="J201" i="1" s="1"/>
  <c r="P200" i="3"/>
  <c r="K201" i="1" s="1"/>
  <c r="HA192" i="3"/>
  <c r="HB192" i="3" s="1"/>
  <c r="J193" i="1" s="1"/>
  <c r="P192" i="3"/>
  <c r="K193" i="1" s="1"/>
  <c r="P184" i="3"/>
  <c r="K185" i="1" s="1"/>
  <c r="HA154" i="3"/>
  <c r="HB154" i="3" s="1"/>
  <c r="J155" i="1" s="1"/>
  <c r="P154" i="3"/>
  <c r="K155" i="1" s="1"/>
  <c r="HA146" i="3"/>
  <c r="HB146" i="3" s="1"/>
  <c r="J147" i="1" s="1"/>
  <c r="P146" i="3"/>
  <c r="K147" i="1" s="1"/>
  <c r="HA116" i="3"/>
  <c r="HB116" i="3" s="1"/>
  <c r="J117" i="1" s="1"/>
  <c r="P116" i="3"/>
  <c r="K117" i="1" s="1"/>
  <c r="HA108" i="3"/>
  <c r="HB108" i="3" s="1"/>
  <c r="J109" i="1" s="1"/>
  <c r="P108" i="3"/>
  <c r="K109" i="1" s="1"/>
  <c r="HA75" i="3"/>
  <c r="HB75" i="3" s="1"/>
  <c r="J76" i="1" s="1"/>
  <c r="P75" i="3"/>
  <c r="K76" i="1" s="1"/>
  <c r="HA67" i="3"/>
  <c r="HB67" i="3" s="1"/>
  <c r="J68" i="1" s="1"/>
  <c r="P67" i="3"/>
  <c r="K68" i="1" s="1"/>
  <c r="HA34" i="3"/>
  <c r="HB34" i="3" s="1"/>
  <c r="J35" i="1" s="1"/>
  <c r="P34" i="3"/>
  <c r="K35" i="1" s="1"/>
  <c r="HA239" i="3"/>
  <c r="HB239" i="3" s="1"/>
  <c r="J240" i="1" s="1"/>
  <c r="P239" i="3"/>
  <c r="K240" i="1" s="1"/>
  <c r="HA231" i="3"/>
  <c r="HB231" i="3" s="1"/>
  <c r="J232" i="1" s="1"/>
  <c r="P231" i="3"/>
  <c r="K232" i="1" s="1"/>
  <c r="P223" i="3"/>
  <c r="K224" i="1" s="1"/>
  <c r="HA197" i="3"/>
  <c r="HB197" i="3" s="1"/>
  <c r="J198" i="1" s="1"/>
  <c r="P197" i="3"/>
  <c r="K198" i="1" s="1"/>
  <c r="HA189" i="3"/>
  <c r="HB189" i="3" s="1"/>
  <c r="J190" i="1" s="1"/>
  <c r="P189" i="3"/>
  <c r="K190" i="1" s="1"/>
  <c r="HA161" i="3"/>
  <c r="HB161" i="3" s="1"/>
  <c r="J162" i="1" s="1"/>
  <c r="P161" i="3"/>
  <c r="K162" i="1" s="1"/>
  <c r="HA153" i="3"/>
  <c r="HB153" i="3" s="1"/>
  <c r="J154" i="1" s="1"/>
  <c r="P153" i="3"/>
  <c r="K154" i="1" s="1"/>
  <c r="HA145" i="3"/>
  <c r="HB145" i="3" s="1"/>
  <c r="J146" i="1" s="1"/>
  <c r="P145" i="3"/>
  <c r="K146" i="1" s="1"/>
  <c r="HA117" i="3"/>
  <c r="HB117" i="3" s="1"/>
  <c r="J118" i="1" s="1"/>
  <c r="P117" i="3"/>
  <c r="K118" i="1" s="1"/>
  <c r="HA109" i="3"/>
  <c r="HB109" i="3" s="1"/>
  <c r="J110" i="1" s="1"/>
  <c r="P109" i="3"/>
  <c r="K110" i="1" s="1"/>
  <c r="HA76" i="3"/>
  <c r="HB76" i="3" s="1"/>
  <c r="J77" i="1" s="1"/>
  <c r="P76" i="3"/>
  <c r="K77" i="1" s="1"/>
  <c r="HA68" i="3"/>
  <c r="HB68" i="3" s="1"/>
  <c r="J69" i="1" s="1"/>
  <c r="P68" i="3"/>
  <c r="K69" i="1" s="1"/>
  <c r="P60" i="3"/>
  <c r="K61" i="1" s="1"/>
  <c r="HA242" i="3"/>
  <c r="HB242" i="3" s="1"/>
  <c r="J243" i="1" s="1"/>
  <c r="P242" i="3"/>
  <c r="K243" i="1" s="1"/>
  <c r="HA234" i="3"/>
  <c r="HB234" i="3" s="1"/>
  <c r="J235" i="1" s="1"/>
  <c r="P234" i="3"/>
  <c r="K235" i="1" s="1"/>
  <c r="P226" i="3"/>
  <c r="K227" i="1" s="1"/>
  <c r="HA198" i="3"/>
  <c r="HB198" i="3" s="1"/>
  <c r="J199" i="1" s="1"/>
  <c r="P198" i="3"/>
  <c r="K199" i="1" s="1"/>
  <c r="HA190" i="3"/>
  <c r="HB190" i="3" s="1"/>
  <c r="J191" i="1" s="1"/>
  <c r="P190" i="3"/>
  <c r="K191" i="1" s="1"/>
  <c r="HA160" i="3"/>
  <c r="HB160" i="3" s="1"/>
  <c r="J161" i="1" s="1"/>
  <c r="P160" i="3"/>
  <c r="K161" i="1" s="1"/>
  <c r="HA152" i="3"/>
  <c r="HB152" i="3" s="1"/>
  <c r="J153" i="1" s="1"/>
  <c r="P152" i="3"/>
  <c r="K153" i="1" s="1"/>
  <c r="HA144" i="3"/>
  <c r="HB144" i="3" s="1"/>
  <c r="J145" i="1" s="1"/>
  <c r="P144" i="3"/>
  <c r="K145" i="1" s="1"/>
  <c r="HA114" i="3"/>
  <c r="HB114" i="3" s="1"/>
  <c r="J115" i="1" s="1"/>
  <c r="P114" i="3"/>
  <c r="K115" i="1" s="1"/>
  <c r="HA106" i="3"/>
  <c r="HB106" i="3" s="1"/>
  <c r="J107" i="1" s="1"/>
  <c r="P106" i="3"/>
  <c r="K107" i="1" s="1"/>
  <c r="HA73" i="3"/>
  <c r="HB73" i="3" s="1"/>
  <c r="J74" i="1" s="1"/>
  <c r="P73" i="3"/>
  <c r="K74" i="1" s="1"/>
  <c r="HA65" i="3"/>
  <c r="HB65" i="3" s="1"/>
  <c r="J66" i="1" s="1"/>
  <c r="P65" i="3"/>
  <c r="K66" i="1" s="1"/>
  <c r="HA32" i="3"/>
  <c r="HB32" i="3" s="1"/>
  <c r="J33" i="1" s="1"/>
  <c r="P32" i="3"/>
  <c r="K33" i="1" s="1"/>
  <c r="HA245" i="3"/>
  <c r="HB245" i="3" s="1"/>
  <c r="J246" i="1" s="1"/>
  <c r="P245" i="3"/>
  <c r="K246" i="1" s="1"/>
  <c r="HA237" i="3"/>
  <c r="HB237" i="3" s="1"/>
  <c r="J238" i="1" s="1"/>
  <c r="P237" i="3"/>
  <c r="K238" i="1" s="1"/>
  <c r="HA229" i="3"/>
  <c r="HB229" i="3" s="1"/>
  <c r="J230" i="1" s="1"/>
  <c r="P229" i="3"/>
  <c r="K230" i="1" s="1"/>
  <c r="HA203" i="3"/>
  <c r="HB203" i="3" s="1"/>
  <c r="J204" i="1" s="1"/>
  <c r="P203" i="3"/>
  <c r="K204" i="1" s="1"/>
  <c r="HA195" i="3"/>
  <c r="HB195" i="3" s="1"/>
  <c r="J196" i="1" s="1"/>
  <c r="P195" i="3"/>
  <c r="K196" i="1" s="1"/>
  <c r="HA187" i="3"/>
  <c r="HB187" i="3" s="1"/>
  <c r="J188" i="1" s="1"/>
  <c r="P187" i="3"/>
  <c r="K188" i="1" s="1"/>
  <c r="HA159" i="3"/>
  <c r="HB159" i="3" s="1"/>
  <c r="J160" i="1" s="1"/>
  <c r="P159" i="3"/>
  <c r="K160" i="1" s="1"/>
  <c r="HA151" i="3"/>
  <c r="HB151" i="3" s="1"/>
  <c r="J152" i="1" s="1"/>
  <c r="P151" i="3"/>
  <c r="K152" i="1" s="1"/>
  <c r="P143" i="3"/>
  <c r="K144" i="1" s="1"/>
  <c r="HA115" i="3"/>
  <c r="HB115" i="3" s="1"/>
  <c r="J116" i="1" s="1"/>
  <c r="P115" i="3"/>
  <c r="K116" i="1" s="1"/>
  <c r="HA107" i="3"/>
  <c r="HB107" i="3" s="1"/>
  <c r="J108" i="1" s="1"/>
  <c r="P107" i="3"/>
  <c r="K108" i="1" s="1"/>
  <c r="HA74" i="3"/>
  <c r="HB74" i="3" s="1"/>
  <c r="J75" i="1" s="1"/>
  <c r="P74" i="3"/>
  <c r="K75" i="1" s="1"/>
  <c r="HA66" i="3"/>
  <c r="HB66" i="3" s="1"/>
  <c r="J67" i="1" s="1"/>
  <c r="P66" i="3"/>
  <c r="K67" i="1" s="1"/>
  <c r="HA35" i="3"/>
  <c r="HB35" i="3" s="1"/>
  <c r="J36" i="1" s="1"/>
  <c r="P35" i="3"/>
  <c r="K36" i="1" s="1"/>
  <c r="HA240" i="3"/>
  <c r="HB240" i="3" s="1"/>
  <c r="J241" i="1" s="1"/>
  <c r="P240" i="3"/>
  <c r="K241" i="1" s="1"/>
  <c r="HA232" i="3"/>
  <c r="HB232" i="3" s="1"/>
  <c r="J233" i="1" s="1"/>
  <c r="P232" i="3"/>
  <c r="K233" i="1" s="1"/>
  <c r="P224" i="3"/>
  <c r="K225" i="1" s="1"/>
  <c r="HA196" i="3"/>
  <c r="HB196" i="3" s="1"/>
  <c r="J197" i="1" s="1"/>
  <c r="P196" i="3"/>
  <c r="K197" i="1" s="1"/>
  <c r="HA188" i="3"/>
  <c r="HB188" i="3" s="1"/>
  <c r="J189" i="1" s="1"/>
  <c r="P188" i="3"/>
  <c r="K189" i="1" s="1"/>
  <c r="HA158" i="3"/>
  <c r="HB158" i="3" s="1"/>
  <c r="J159" i="1" s="1"/>
  <c r="P158" i="3"/>
  <c r="K159" i="1" s="1"/>
  <c r="HA150" i="3"/>
  <c r="HB150" i="3" s="1"/>
  <c r="J151" i="1" s="1"/>
  <c r="P150" i="3"/>
  <c r="K151" i="1" s="1"/>
  <c r="P142" i="3"/>
  <c r="K143" i="1" s="1"/>
  <c r="HA112" i="3"/>
  <c r="HB112" i="3" s="1"/>
  <c r="J113" i="1" s="1"/>
  <c r="P112" i="3"/>
  <c r="K113" i="1" s="1"/>
  <c r="HA104" i="3"/>
  <c r="HB104" i="3" s="1"/>
  <c r="J105" i="1" s="1"/>
  <c r="P104" i="3"/>
  <c r="K105" i="1" s="1"/>
  <c r="HA71" i="3"/>
  <c r="HB71" i="3" s="1"/>
  <c r="J72" i="1" s="1"/>
  <c r="P71" i="3"/>
  <c r="K72" i="1" s="1"/>
  <c r="P63" i="3"/>
  <c r="K64" i="1" s="1"/>
  <c r="HA243" i="3"/>
  <c r="HB243" i="3" s="1"/>
  <c r="J244" i="1" s="1"/>
  <c r="P243" i="3"/>
  <c r="K244" i="1" s="1"/>
  <c r="HA235" i="3"/>
  <c r="HB235" i="3" s="1"/>
  <c r="J236" i="1" s="1"/>
  <c r="P235" i="3"/>
  <c r="K236" i="1" s="1"/>
  <c r="P227" i="3"/>
  <c r="K228" i="1" s="1"/>
  <c r="HA201" i="3"/>
  <c r="HB201" i="3" s="1"/>
  <c r="J202" i="1" s="1"/>
  <c r="P201" i="3"/>
  <c r="K202" i="1" s="1"/>
  <c r="HA193" i="3"/>
  <c r="HB193" i="3" s="1"/>
  <c r="J194" i="1" s="1"/>
  <c r="P193" i="3"/>
  <c r="K194" i="1" s="1"/>
  <c r="P185" i="3"/>
  <c r="K186" i="1" s="1"/>
  <c r="HA157" i="3"/>
  <c r="HB157" i="3" s="1"/>
  <c r="J158" i="1" s="1"/>
  <c r="P157" i="3"/>
  <c r="K158" i="1" s="1"/>
  <c r="HA149" i="3"/>
  <c r="HB149" i="3" s="1"/>
  <c r="J150" i="1" s="1"/>
  <c r="P149" i="3"/>
  <c r="K150" i="1" s="1"/>
  <c r="P141" i="3"/>
  <c r="K142" i="1" s="1"/>
  <c r="HA113" i="3"/>
  <c r="HB113" i="3" s="1"/>
  <c r="J114" i="1" s="1"/>
  <c r="P113" i="3"/>
  <c r="K114" i="1" s="1"/>
  <c r="HA105" i="3"/>
  <c r="HB105" i="3" s="1"/>
  <c r="J106" i="1" s="1"/>
  <c r="P105" i="3"/>
  <c r="K106" i="1" s="1"/>
  <c r="HA72" i="3"/>
  <c r="HB72" i="3" s="1"/>
  <c r="J73" i="1" s="1"/>
  <c r="P72" i="3"/>
  <c r="K73" i="1" s="1"/>
  <c r="HA64" i="3"/>
  <c r="HB64" i="3" s="1"/>
  <c r="J65" i="1" s="1"/>
  <c r="P64" i="3"/>
  <c r="K65" i="1" s="1"/>
  <c r="HA33" i="3"/>
  <c r="HB33" i="3" s="1"/>
  <c r="J34" i="1" s="1"/>
  <c r="P33" i="3"/>
  <c r="K34" i="1" s="1"/>
  <c r="HA30" i="3"/>
  <c r="HB30" i="3" s="1"/>
  <c r="J31" i="1" s="1"/>
  <c r="P30" i="3"/>
  <c r="K31" i="1" s="1"/>
  <c r="P26" i="3"/>
  <c r="K27" i="1" s="1"/>
  <c r="P22" i="3"/>
  <c r="K23" i="1" s="1"/>
  <c r="P18" i="3"/>
  <c r="K19" i="1" s="1"/>
  <c r="P29" i="3"/>
  <c r="K30" i="1" s="1"/>
  <c r="P25" i="3"/>
  <c r="K26" i="1" s="1"/>
  <c r="P21" i="3"/>
  <c r="K22" i="1" s="1"/>
  <c r="P28" i="3"/>
  <c r="K29" i="1" s="1"/>
  <c r="P24" i="3"/>
  <c r="K25" i="1" s="1"/>
  <c r="P20" i="3"/>
  <c r="K21" i="1" s="1"/>
  <c r="P27" i="3"/>
  <c r="K28" i="1" s="1"/>
  <c r="P23" i="3"/>
  <c r="K24" i="1" s="1"/>
  <c r="P19" i="3"/>
  <c r="K20" i="1" s="1"/>
  <c r="F191" i="3"/>
  <c r="G232" i="3"/>
  <c r="F66" i="3"/>
  <c r="F95" i="3"/>
  <c r="F155" i="3"/>
  <c r="F154" i="3"/>
  <c r="G158" i="3"/>
  <c r="F228" i="3"/>
  <c r="F99" i="3"/>
  <c r="E100" i="1" s="1"/>
  <c r="F193" i="3"/>
  <c r="F189" i="3"/>
  <c r="F241" i="3"/>
  <c r="F133" i="3"/>
  <c r="F176" i="3"/>
  <c r="F227" i="3"/>
  <c r="F224" i="3"/>
  <c r="G222" i="3"/>
  <c r="HA222" i="3" s="1"/>
  <c r="HB222" i="3" s="1"/>
  <c r="J223" i="1" s="1"/>
  <c r="G62" i="3"/>
  <c r="HA62" i="3" s="1"/>
  <c r="HB62" i="3" s="1"/>
  <c r="J63" i="1" s="1"/>
  <c r="G60" i="3"/>
  <c r="HA60" i="3" s="1"/>
  <c r="HB60" i="3" s="1"/>
  <c r="J61" i="1" s="1"/>
  <c r="F67" i="3"/>
  <c r="F60" i="3"/>
  <c r="E61" i="1" s="1"/>
  <c r="F68" i="3"/>
  <c r="F50" i="3"/>
  <c r="G64" i="3"/>
  <c r="G58" i="3"/>
  <c r="HA58" i="3" s="1"/>
  <c r="HB58" i="3" s="1"/>
  <c r="J59" i="1" s="1"/>
  <c r="F58" i="3"/>
  <c r="G61" i="3"/>
  <c r="HA61" i="3" s="1"/>
  <c r="HB61" i="3" s="1"/>
  <c r="J62" i="1" s="1"/>
  <c r="G59" i="3"/>
  <c r="HA59" i="3" s="1"/>
  <c r="HB59" i="3" s="1"/>
  <c r="J60" i="1" s="1"/>
  <c r="F53" i="3"/>
  <c r="F69" i="3"/>
  <c r="F61" i="3"/>
  <c r="F59" i="3"/>
  <c r="E60" i="1" s="1"/>
  <c r="G54" i="3"/>
  <c r="HA54" i="3" s="1"/>
  <c r="HB54" i="3" s="1"/>
  <c r="J55" i="1" s="1"/>
  <c r="F54" i="3"/>
  <c r="G52" i="3"/>
  <c r="HA52" i="3" s="1"/>
  <c r="HB52" i="3" s="1"/>
  <c r="J53" i="1" s="1"/>
  <c r="F52" i="3"/>
  <c r="F75" i="3"/>
  <c r="F76" i="3"/>
  <c r="G74" i="3"/>
  <c r="F71" i="3"/>
  <c r="G71" i="3"/>
  <c r="G70" i="3"/>
  <c r="G53" i="3"/>
  <c r="HA53" i="3" s="1"/>
  <c r="HB53" i="3" s="1"/>
  <c r="J54" i="1" s="1"/>
  <c r="G73" i="3"/>
  <c r="G66" i="3"/>
  <c r="G51" i="3"/>
  <c r="HA51" i="3" s="1"/>
  <c r="HB51" i="3" s="1"/>
  <c r="J52" i="1" s="1"/>
  <c r="G50" i="3"/>
  <c r="HA50" i="3" s="1"/>
  <c r="HB50" i="3" s="1"/>
  <c r="J51" i="1" s="1"/>
  <c r="G57" i="3"/>
  <c r="HA57" i="3" s="1"/>
  <c r="HB57" i="3" s="1"/>
  <c r="J58" i="1" s="1"/>
  <c r="G55" i="3"/>
  <c r="HA55" i="3" s="1"/>
  <c r="HB55" i="3" s="1"/>
  <c r="J56" i="1" s="1"/>
  <c r="G77" i="3"/>
  <c r="G114" i="3"/>
  <c r="F113" i="3"/>
  <c r="G111" i="3"/>
  <c r="F109" i="3"/>
  <c r="F102" i="3"/>
  <c r="G93" i="3"/>
  <c r="HA93" i="3" s="1"/>
  <c r="HB93" i="3" s="1"/>
  <c r="J94" i="1" s="1"/>
  <c r="F101" i="3"/>
  <c r="E102" i="1" s="1"/>
  <c r="F98" i="3"/>
  <c r="F90" i="3"/>
  <c r="F100" i="3"/>
  <c r="G98" i="3"/>
  <c r="HA98" i="3" s="1"/>
  <c r="HB98" i="3" s="1"/>
  <c r="J99" i="1" s="1"/>
  <c r="G94" i="3"/>
  <c r="HA94" i="3" s="1"/>
  <c r="HB94" i="3" s="1"/>
  <c r="J95" i="1" s="1"/>
  <c r="F92" i="3"/>
  <c r="G152" i="3"/>
  <c r="F152" i="3"/>
  <c r="G154" i="3"/>
  <c r="F153" i="3"/>
  <c r="F147" i="3"/>
  <c r="F151" i="3"/>
  <c r="F142" i="3"/>
  <c r="E143" i="1" s="1"/>
  <c r="F138" i="3"/>
  <c r="F141" i="3"/>
  <c r="F148" i="3"/>
  <c r="G143" i="3"/>
  <c r="HA143" i="3" s="1"/>
  <c r="HB143" i="3" s="1"/>
  <c r="J144" i="1" s="1"/>
  <c r="G139" i="3"/>
  <c r="HA139" i="3" s="1"/>
  <c r="HB139" i="3" s="1"/>
  <c r="J140" i="1" s="1"/>
  <c r="G137" i="3"/>
  <c r="HA137" i="3" s="1"/>
  <c r="HB137" i="3" s="1"/>
  <c r="J138" i="1" s="1"/>
  <c r="G146" i="3"/>
  <c r="F143" i="3"/>
  <c r="F135" i="3"/>
  <c r="F132" i="3"/>
  <c r="E133" i="1" s="1"/>
  <c r="G157" i="3"/>
  <c r="F201" i="3"/>
  <c r="G193" i="3"/>
  <c r="G192" i="3"/>
  <c r="F190" i="3"/>
  <c r="F179" i="3"/>
  <c r="G181" i="3"/>
  <c r="HA181" i="3" s="1"/>
  <c r="HB181" i="3" s="1"/>
  <c r="J182" i="1" s="1"/>
  <c r="G189" i="3"/>
  <c r="F195" i="3"/>
  <c r="G195" i="3"/>
  <c r="G177" i="3"/>
  <c r="HA177" i="3" s="1"/>
  <c r="HB177" i="3" s="1"/>
  <c r="J178" i="1" s="1"/>
  <c r="F184" i="3"/>
  <c r="F177" i="3"/>
  <c r="E178" i="1" s="1"/>
  <c r="G191" i="3"/>
  <c r="G178" i="3"/>
  <c r="HA178" i="3" s="1"/>
  <c r="HB178" i="3" s="1"/>
  <c r="J179" i="1" s="1"/>
  <c r="G174" i="3"/>
  <c r="HA174" i="3" s="1"/>
  <c r="HB174" i="3" s="1"/>
  <c r="J175" i="1" s="1"/>
  <c r="G245" i="3"/>
  <c r="G244" i="3"/>
  <c r="G243" i="3"/>
  <c r="F239" i="3"/>
  <c r="G235" i="3"/>
  <c r="F231" i="3"/>
  <c r="G238" i="3"/>
  <c r="G229" i="3"/>
  <c r="G225" i="3"/>
  <c r="HA225" i="3" s="1"/>
  <c r="HB225" i="3" s="1"/>
  <c r="J226" i="1" s="1"/>
  <c r="F233" i="3"/>
  <c r="F237" i="3"/>
  <c r="F223" i="3"/>
  <c r="F219" i="3"/>
  <c r="E220" i="1" s="1"/>
  <c r="G230" i="3"/>
  <c r="F72" i="3"/>
  <c r="F62" i="3"/>
  <c r="G68" i="3"/>
  <c r="G63" i="3"/>
  <c r="HA63" i="3" s="1"/>
  <c r="HB63" i="3" s="1"/>
  <c r="J64" i="1" s="1"/>
  <c r="F49" i="3"/>
  <c r="F64" i="3"/>
  <c r="F63" i="3"/>
  <c r="G56" i="3"/>
  <c r="HA56" i="3" s="1"/>
  <c r="HB56" i="3" s="1"/>
  <c r="J57" i="1" s="1"/>
  <c r="F56" i="3"/>
  <c r="G65" i="3"/>
  <c r="F65" i="3"/>
  <c r="F57" i="3"/>
  <c r="E58" i="1" s="1"/>
  <c r="F55" i="3"/>
  <c r="F51" i="3"/>
  <c r="G69" i="3"/>
  <c r="G76" i="3"/>
  <c r="G75" i="3"/>
  <c r="G67" i="3"/>
  <c r="G49" i="3"/>
  <c r="HA49" i="3" s="1"/>
  <c r="HB49" i="3" s="1"/>
  <c r="J50" i="1" s="1"/>
  <c r="G48" i="3"/>
  <c r="HA48" i="3" s="1"/>
  <c r="HB48" i="3" s="1"/>
  <c r="J49" i="1" s="1"/>
  <c r="F112" i="3"/>
  <c r="F108" i="3"/>
  <c r="F111" i="3"/>
  <c r="F110" i="3"/>
  <c r="G109" i="3"/>
  <c r="F115" i="3"/>
  <c r="G115" i="3"/>
  <c r="G101" i="3"/>
  <c r="HA101" i="3" s="1"/>
  <c r="HB101" i="3" s="1"/>
  <c r="J102" i="1" s="1"/>
  <c r="G97" i="3"/>
  <c r="HA97" i="3" s="1"/>
  <c r="HB97" i="3" s="1"/>
  <c r="J98" i="1" s="1"/>
  <c r="F91" i="3"/>
  <c r="G90" i="3"/>
  <c r="HA90" i="3" s="1"/>
  <c r="HB90" i="3" s="1"/>
  <c r="J91" i="1" s="1"/>
  <c r="F93" i="3"/>
  <c r="E94" i="1" s="1"/>
  <c r="F96" i="3"/>
  <c r="F97" i="3"/>
  <c r="F94" i="3"/>
  <c r="G161" i="3"/>
  <c r="G160" i="3"/>
  <c r="G159" i="3"/>
  <c r="F156" i="3"/>
  <c r="F150" i="3"/>
  <c r="F145" i="3"/>
  <c r="G149" i="3"/>
  <c r="F149" i="3"/>
  <c r="F140" i="3"/>
  <c r="E141" i="1" s="1"/>
  <c r="F136" i="3"/>
  <c r="F139" i="3"/>
  <c r="G148" i="3"/>
  <c r="G141" i="3"/>
  <c r="HA141" i="3" s="1"/>
  <c r="HB141" i="3" s="1"/>
  <c r="J142" i="1" s="1"/>
  <c r="G135" i="3"/>
  <c r="HA135" i="3" s="1"/>
  <c r="HB135" i="3" s="1"/>
  <c r="J136" i="1" s="1"/>
  <c r="F158" i="3"/>
  <c r="F146" i="3"/>
  <c r="F137" i="3"/>
  <c r="E138" i="1" s="1"/>
  <c r="F144" i="3"/>
  <c r="F134" i="3"/>
  <c r="G132" i="3"/>
  <c r="HA132" i="3" s="1"/>
  <c r="HB132" i="3" s="1"/>
  <c r="J133" i="1" s="1"/>
  <c r="F157" i="3"/>
  <c r="F198" i="3"/>
  <c r="F192" i="3"/>
  <c r="G190" i="3"/>
  <c r="G183" i="3"/>
  <c r="HA183" i="3" s="1"/>
  <c r="HB183" i="3" s="1"/>
  <c r="J184" i="1" s="1"/>
  <c r="F180" i="3"/>
  <c r="F194" i="3"/>
  <c r="G194" i="3"/>
  <c r="G182" i="3"/>
  <c r="HA182" i="3" s="1"/>
  <c r="HB182" i="3" s="1"/>
  <c r="J183" i="1" s="1"/>
  <c r="G185" i="3"/>
  <c r="HA185" i="3" s="1"/>
  <c r="HB185" i="3" s="1"/>
  <c r="J186" i="1" s="1"/>
  <c r="F175" i="3"/>
  <c r="E176" i="1" s="1"/>
  <c r="F178" i="3"/>
  <c r="E179" i="1" s="1"/>
  <c r="F174" i="3"/>
  <c r="E175" i="1" s="1"/>
  <c r="F242" i="3"/>
  <c r="G239" i="3"/>
  <c r="G236" i="3"/>
  <c r="G240" i="3"/>
  <c r="F240" i="3"/>
  <c r="G231" i="3"/>
  <c r="F238" i="3"/>
  <c r="G233" i="3"/>
  <c r="F232" i="3"/>
  <c r="F229" i="3"/>
  <c r="F225" i="3"/>
  <c r="G237" i="3"/>
  <c r="F221" i="3"/>
  <c r="F222" i="3"/>
  <c r="E223" i="1" s="1"/>
  <c r="G220" i="3"/>
  <c r="HA220" i="3" s="1"/>
  <c r="HB220" i="3" s="1"/>
  <c r="J221" i="1" s="1"/>
  <c r="F220" i="3"/>
  <c r="G217" i="3"/>
  <c r="HA217" i="3" s="1"/>
  <c r="HB217" i="3" s="1"/>
  <c r="J218" i="1" s="1"/>
  <c r="F116" i="3"/>
  <c r="G112" i="3"/>
  <c r="G102" i="3"/>
  <c r="HA102" i="3" s="1"/>
  <c r="HB102" i="3" s="1"/>
  <c r="J103" i="1" s="1"/>
  <c r="F119" i="3"/>
  <c r="F107" i="3"/>
  <c r="F106" i="3"/>
  <c r="G150" i="3"/>
  <c r="G134" i="3"/>
  <c r="HA134" i="3" s="1"/>
  <c r="HB134" i="3" s="1"/>
  <c r="J135" i="1" s="1"/>
  <c r="G202" i="3"/>
  <c r="G199" i="3"/>
  <c r="F185" i="3"/>
  <c r="G175" i="3"/>
  <c r="HA175" i="3" s="1"/>
  <c r="HB175" i="3" s="1"/>
  <c r="J176" i="1" s="1"/>
  <c r="G200" i="3"/>
  <c r="G197" i="3"/>
  <c r="F187" i="3"/>
  <c r="G187" i="3"/>
  <c r="F186" i="3"/>
  <c r="G186" i="3"/>
  <c r="G188" i="3"/>
  <c r="G180" i="3"/>
  <c r="HA180" i="3" s="1"/>
  <c r="HB180" i="3" s="1"/>
  <c r="J181" i="1" s="1"/>
  <c r="G241" i="3"/>
  <c r="G221" i="3"/>
  <c r="HA221" i="3" s="1"/>
  <c r="HB221" i="3" s="1"/>
  <c r="J222" i="1" s="1"/>
  <c r="G224" i="3"/>
  <c r="HA224" i="3" s="1"/>
  <c r="HB224" i="3" s="1"/>
  <c r="J225" i="1" s="1"/>
  <c r="F245" i="3"/>
  <c r="F243" i="3"/>
  <c r="G219" i="3"/>
  <c r="HA219" i="3" s="1"/>
  <c r="HB219" i="3" s="1"/>
  <c r="J220" i="1" s="1"/>
  <c r="G151" i="3"/>
  <c r="G145" i="3"/>
  <c r="G203" i="3"/>
  <c r="F203" i="3"/>
  <c r="G144" i="3"/>
  <c r="G103" i="3"/>
  <c r="F74" i="3"/>
  <c r="F183" i="3"/>
  <c r="E184" i="1" s="1"/>
  <c r="G118" i="3"/>
  <c r="F181" i="3"/>
  <c r="G104" i="3"/>
  <c r="F73" i="3"/>
  <c r="G198" i="3"/>
  <c r="F234" i="3"/>
  <c r="G184" i="3"/>
  <c r="HA184" i="3" s="1"/>
  <c r="HB184" i="3" s="1"/>
  <c r="J185" i="1" s="1"/>
  <c r="F160" i="3"/>
  <c r="G99" i="3"/>
  <c r="HA99" i="3" s="1"/>
  <c r="HB99" i="3" s="1"/>
  <c r="J100" i="1" s="1"/>
  <c r="F48" i="3"/>
  <c r="G142" i="3"/>
  <c r="HA142" i="3" s="1"/>
  <c r="HB142" i="3" s="1"/>
  <c r="J143" i="1" s="1"/>
  <c r="F103" i="3"/>
  <c r="G147" i="3"/>
  <c r="G100" i="3"/>
  <c r="HA100" i="3" s="1"/>
  <c r="HB100" i="3" s="1"/>
  <c r="J101" i="1" s="1"/>
  <c r="F235" i="3"/>
  <c r="F161" i="3"/>
  <c r="G91" i="3"/>
  <c r="HA91" i="3" s="1"/>
  <c r="HB91" i="3" s="1"/>
  <c r="J92" i="1" s="1"/>
  <c r="G117" i="3"/>
  <c r="G78" i="3"/>
  <c r="G82" i="3"/>
  <c r="G165" i="3"/>
  <c r="G121" i="3"/>
  <c r="G80" i="3"/>
  <c r="G162" i="3"/>
  <c r="G81" i="3"/>
  <c r="G124" i="3"/>
  <c r="G248" i="3"/>
  <c r="G209" i="3"/>
  <c r="G163" i="3"/>
  <c r="G166" i="3"/>
  <c r="G208" i="3"/>
  <c r="G249" i="3"/>
  <c r="G247" i="3"/>
  <c r="G251" i="3"/>
  <c r="F230" i="3"/>
  <c r="F216" i="3"/>
  <c r="E217" i="1" s="1"/>
  <c r="G216" i="3"/>
  <c r="HA216" i="3" s="1"/>
  <c r="HB216" i="3" s="1"/>
  <c r="J217" i="1" s="1"/>
  <c r="G226" i="3"/>
  <c r="HA226" i="3" s="1"/>
  <c r="HB226" i="3" s="1"/>
  <c r="J227" i="1" s="1"/>
  <c r="F226" i="3"/>
  <c r="F218" i="3"/>
  <c r="E219" i="1" s="1"/>
  <c r="G218" i="3"/>
  <c r="HA218" i="3" s="1"/>
  <c r="HB218" i="3" s="1"/>
  <c r="J219" i="1" s="1"/>
  <c r="F217" i="3"/>
  <c r="E218" i="1" s="1"/>
  <c r="F118" i="3"/>
  <c r="G113" i="3"/>
  <c r="F105" i="3"/>
  <c r="G119" i="3"/>
  <c r="G110" i="3"/>
  <c r="G108" i="3"/>
  <c r="G106" i="3"/>
  <c r="G96" i="3"/>
  <c r="HA96" i="3" s="1"/>
  <c r="HB96" i="3" s="1"/>
  <c r="J97" i="1" s="1"/>
  <c r="G92" i="3"/>
  <c r="HA92" i="3" s="1"/>
  <c r="HB92" i="3" s="1"/>
  <c r="J93" i="1" s="1"/>
  <c r="G107" i="3"/>
  <c r="G136" i="3"/>
  <c r="HA136" i="3" s="1"/>
  <c r="HB136" i="3" s="1"/>
  <c r="J137" i="1" s="1"/>
  <c r="G133" i="3"/>
  <c r="HA133" i="3" s="1"/>
  <c r="HB133" i="3" s="1"/>
  <c r="J134" i="1" s="1"/>
  <c r="G138" i="3"/>
  <c r="HA138" i="3" s="1"/>
  <c r="HB138" i="3" s="1"/>
  <c r="J139" i="1" s="1"/>
  <c r="G201" i="3"/>
  <c r="F199" i="3"/>
  <c r="F182" i="3"/>
  <c r="G179" i="3"/>
  <c r="HA179" i="3" s="1"/>
  <c r="HB179" i="3" s="1"/>
  <c r="J180" i="1" s="1"/>
  <c r="F197" i="3"/>
  <c r="F196" i="3"/>
  <c r="G196" i="3"/>
  <c r="F200" i="3"/>
  <c r="F188" i="3"/>
  <c r="G228" i="3"/>
  <c r="G227" i="3"/>
  <c r="HA227" i="3" s="1"/>
  <c r="HB227" i="3" s="1"/>
  <c r="J228" i="1" s="1"/>
  <c r="F244" i="3"/>
  <c r="G242" i="3"/>
  <c r="G223" i="3"/>
  <c r="HA223" i="3" s="1"/>
  <c r="HB223" i="3" s="1"/>
  <c r="J224" i="1" s="1"/>
  <c r="G156" i="3"/>
  <c r="G116" i="3"/>
  <c r="G105" i="3"/>
  <c r="F70" i="3"/>
  <c r="F159" i="3"/>
  <c r="F104" i="3"/>
  <c r="G95" i="3"/>
  <c r="HA95" i="3" s="1"/>
  <c r="HB95" i="3" s="1"/>
  <c r="J96" i="1" s="1"/>
  <c r="F77" i="3"/>
  <c r="F236" i="3"/>
  <c r="F202" i="3"/>
  <c r="G176" i="3"/>
  <c r="HA176" i="3" s="1"/>
  <c r="HB176" i="3" s="1"/>
  <c r="J177" i="1" s="1"/>
  <c r="F114" i="3"/>
  <c r="G72" i="3"/>
  <c r="F117" i="3"/>
  <c r="G155" i="3"/>
  <c r="G140" i="3"/>
  <c r="HA140" i="3" s="1"/>
  <c r="HB140" i="3" s="1"/>
  <c r="J141" i="1" s="1"/>
  <c r="G153" i="3"/>
  <c r="G234" i="3"/>
  <c r="G79" i="3"/>
  <c r="G83" i="3"/>
  <c r="G123" i="3"/>
  <c r="G125" i="3"/>
  <c r="G206" i="3"/>
  <c r="G122" i="3"/>
  <c r="G167" i="3"/>
  <c r="G120" i="3"/>
  <c r="G164" i="3"/>
  <c r="G204" i="3"/>
  <c r="G207" i="3"/>
  <c r="G205" i="3"/>
  <c r="G250" i="3"/>
  <c r="G246" i="3"/>
  <c r="G41" i="3"/>
  <c r="G40" i="3"/>
  <c r="F41" i="1" s="1"/>
  <c r="G37" i="3"/>
  <c r="G36" i="3"/>
  <c r="F33" i="3"/>
  <c r="G12" i="3"/>
  <c r="HA12" i="3" s="1"/>
  <c r="HB12" i="3" s="1"/>
  <c r="J13" i="1" s="1"/>
  <c r="G39" i="3"/>
  <c r="G38" i="3"/>
  <c r="G32" i="3"/>
  <c r="F11" i="3"/>
  <c r="E12" i="1" s="1"/>
  <c r="F16" i="3"/>
  <c r="G16" i="3"/>
  <c r="HA16" i="3" s="1"/>
  <c r="HB16" i="3" s="1"/>
  <c r="J17" i="1" s="1"/>
  <c r="G8" i="3"/>
  <c r="HA8" i="3" s="1"/>
  <c r="HB8" i="3" s="1"/>
  <c r="J9" i="1" s="1"/>
  <c r="F18" i="3"/>
  <c r="E19" i="1" s="1"/>
  <c r="G22" i="3"/>
  <c r="HA22" i="3" s="1"/>
  <c r="HB22" i="3" s="1"/>
  <c r="J23" i="1" s="1"/>
  <c r="G34" i="3"/>
  <c r="F26" i="3"/>
  <c r="E27" i="1" s="1"/>
  <c r="F21" i="3"/>
  <c r="E22" i="1" s="1"/>
  <c r="G15" i="3"/>
  <c r="HA15" i="3" s="1"/>
  <c r="HB15" i="3" s="1"/>
  <c r="J16" i="1" s="1"/>
  <c r="G27" i="3"/>
  <c r="HA27" i="3" s="1"/>
  <c r="HB27" i="3" s="1"/>
  <c r="J28" i="1" s="1"/>
  <c r="G14" i="3"/>
  <c r="HA14" i="3" s="1"/>
  <c r="HB14" i="3" s="1"/>
  <c r="J15" i="1" s="1"/>
  <c r="F14" i="3"/>
  <c r="E15" i="1" s="1"/>
  <c r="F20" i="3"/>
  <c r="E21" i="1" s="1"/>
  <c r="F30" i="3"/>
  <c r="F25" i="3"/>
  <c r="E26" i="1" s="1"/>
  <c r="G25" i="3"/>
  <c r="HA25" i="3" s="1"/>
  <c r="HB25" i="3" s="1"/>
  <c r="J26" i="1" s="1"/>
  <c r="G13" i="3"/>
  <c r="HA13" i="3" s="1"/>
  <c r="HB13" i="3" s="1"/>
  <c r="J14" i="1" s="1"/>
  <c r="G28" i="3"/>
  <c r="HA28" i="3" s="1"/>
  <c r="HB28" i="3" s="1"/>
  <c r="J29" i="1" s="1"/>
  <c r="G23" i="3"/>
  <c r="HA23" i="3" s="1"/>
  <c r="HB23" i="3" s="1"/>
  <c r="J24" i="1" s="1"/>
  <c r="G18" i="3"/>
  <c r="HA18" i="3" s="1"/>
  <c r="HB18" i="3" s="1"/>
  <c r="J19" i="1" s="1"/>
  <c r="G24" i="3"/>
  <c r="HA24" i="3" s="1"/>
  <c r="HB24" i="3" s="1"/>
  <c r="J25" i="1" s="1"/>
  <c r="G20" i="3"/>
  <c r="HA20" i="3" s="1"/>
  <c r="HB20" i="3" s="1"/>
  <c r="J21" i="1" s="1"/>
  <c r="F7" i="3"/>
  <c r="E8" i="1" s="1"/>
  <c r="G11" i="3"/>
  <c r="HA11" i="3" s="1"/>
  <c r="HB11" i="3" s="1"/>
  <c r="J12" i="1" s="1"/>
  <c r="G35" i="3"/>
  <c r="F34" i="3"/>
  <c r="F17" i="3"/>
  <c r="F32" i="3"/>
  <c r="G31" i="3"/>
  <c r="F31" i="3"/>
  <c r="G29" i="3"/>
  <c r="HA29" i="3" s="1"/>
  <c r="HB29" i="3" s="1"/>
  <c r="J30" i="1" s="1"/>
  <c r="F24" i="3"/>
  <c r="E25" i="1" s="1"/>
  <c r="F22" i="3"/>
  <c r="E23" i="1" s="1"/>
  <c r="G6" i="3"/>
  <c r="HA6" i="3" s="1"/>
  <c r="F6" i="3"/>
  <c r="G26" i="3"/>
  <c r="HA26" i="3" s="1"/>
  <c r="HB26" i="3" s="1"/>
  <c r="J27" i="1" s="1"/>
  <c r="F15" i="3"/>
  <c r="G30" i="3"/>
  <c r="G17" i="3"/>
  <c r="HA17" i="3" s="1"/>
  <c r="HB17" i="3" s="1"/>
  <c r="J18" i="1" s="1"/>
  <c r="G9" i="3"/>
  <c r="HA9" i="3" s="1"/>
  <c r="HB9" i="3" s="1"/>
  <c r="J10" i="1" s="1"/>
  <c r="F23" i="3"/>
  <c r="E24" i="1" s="1"/>
  <c r="F8" i="3"/>
  <c r="E9" i="1" s="1"/>
  <c r="F35" i="3"/>
  <c r="G21" i="3"/>
  <c r="HA21" i="3" s="1"/>
  <c r="HB21" i="3" s="1"/>
  <c r="J22" i="1" s="1"/>
  <c r="G7" i="3"/>
  <c r="HA7" i="3" s="1"/>
  <c r="HB7" i="3" s="1"/>
  <c r="J8" i="1" s="1"/>
  <c r="F27" i="3"/>
  <c r="E28" i="1" s="1"/>
  <c r="F19" i="3"/>
  <c r="E20" i="1" s="1"/>
  <c r="G19" i="3"/>
  <c r="HA19" i="3" s="1"/>
  <c r="HB19" i="3" s="1"/>
  <c r="J20" i="1" s="1"/>
  <c r="F10" i="3"/>
  <c r="E11" i="1" s="1"/>
  <c r="G10" i="3"/>
  <c r="HA10" i="3" s="1"/>
  <c r="HB10" i="3" s="1"/>
  <c r="J11" i="1" s="1"/>
  <c r="F29" i="3"/>
  <c r="E30" i="1" s="1"/>
  <c r="F28" i="3"/>
  <c r="E29" i="1" s="1"/>
  <c r="F13" i="3"/>
  <c r="G33" i="3"/>
  <c r="F12" i="3"/>
  <c r="F9" i="3"/>
  <c r="E10" i="1" s="1"/>
  <c r="BL12" i="3"/>
  <c r="BL30" i="3"/>
  <c r="CJ156" i="3"/>
  <c r="CJ248" i="3"/>
  <c r="CJ246" i="3"/>
  <c r="CJ207" i="3"/>
  <c r="CJ205" i="3"/>
  <c r="CJ251" i="3"/>
  <c r="CJ209" i="3"/>
  <c r="CJ249" i="3"/>
  <c r="CJ206" i="3"/>
  <c r="CJ162" i="3"/>
  <c r="CJ250" i="3"/>
  <c r="CJ204" i="3"/>
  <c r="CJ164" i="3"/>
  <c r="CJ166" i="3"/>
  <c r="CJ165" i="3"/>
  <c r="CJ122" i="3"/>
  <c r="CJ79" i="3"/>
  <c r="CJ247" i="3"/>
  <c r="CJ124" i="3"/>
  <c r="CJ163" i="3"/>
  <c r="CJ208" i="3"/>
  <c r="CJ167" i="3"/>
  <c r="CJ120" i="3"/>
  <c r="CJ81" i="3"/>
  <c r="CJ80" i="3"/>
  <c r="CJ83" i="3"/>
  <c r="CJ78" i="3"/>
  <c r="CJ125" i="3"/>
  <c r="CJ40" i="3"/>
  <c r="CJ38" i="3"/>
  <c r="CJ39" i="3"/>
  <c r="CJ121" i="3"/>
  <c r="CJ36" i="3"/>
  <c r="CJ82" i="3"/>
  <c r="CJ41" i="3"/>
  <c r="CJ123" i="3"/>
  <c r="CJ37" i="3"/>
  <c r="AZ105" i="3"/>
  <c r="AZ248" i="3"/>
  <c r="AZ246" i="3"/>
  <c r="AZ250" i="3"/>
  <c r="AZ209" i="3"/>
  <c r="AZ208" i="3"/>
  <c r="AZ163" i="3"/>
  <c r="AZ247" i="3"/>
  <c r="AZ251" i="3"/>
  <c r="AZ166" i="3"/>
  <c r="AZ125" i="3"/>
  <c r="AZ207" i="3"/>
  <c r="AZ82" i="3"/>
  <c r="AZ205" i="3"/>
  <c r="AZ165" i="3"/>
  <c r="AZ167" i="3"/>
  <c r="AZ206" i="3"/>
  <c r="AZ162" i="3"/>
  <c r="AZ124" i="3"/>
  <c r="AZ83" i="3"/>
  <c r="AZ121" i="3"/>
  <c r="AZ123" i="3"/>
  <c r="AZ41" i="3"/>
  <c r="AZ81" i="3"/>
  <c r="AZ36" i="3"/>
  <c r="AZ38" i="3"/>
  <c r="AZ40" i="3"/>
  <c r="AZ78" i="3"/>
  <c r="AZ80" i="3"/>
  <c r="AZ204" i="3"/>
  <c r="AZ164" i="3"/>
  <c r="AZ120" i="3"/>
  <c r="AZ39" i="3"/>
  <c r="AZ79" i="3"/>
  <c r="AZ37" i="3"/>
  <c r="AZ249" i="3"/>
  <c r="AZ122" i="3"/>
  <c r="E83" i="1"/>
  <c r="F83" i="1" s="1"/>
  <c r="AF161" i="3"/>
  <c r="AF246" i="3"/>
  <c r="AF248" i="3"/>
  <c r="AF205" i="3"/>
  <c r="AF249" i="3"/>
  <c r="AF250" i="3"/>
  <c r="AF247" i="3"/>
  <c r="AF204" i="3"/>
  <c r="AF251" i="3"/>
  <c r="AF207" i="3"/>
  <c r="AF163" i="3"/>
  <c r="AF166" i="3"/>
  <c r="AF125" i="3"/>
  <c r="AF206" i="3"/>
  <c r="AF165" i="3"/>
  <c r="AF164" i="3"/>
  <c r="AF120" i="3"/>
  <c r="AF122" i="3"/>
  <c r="AF124" i="3"/>
  <c r="AF123" i="3"/>
  <c r="AF209" i="3"/>
  <c r="AF83" i="3"/>
  <c r="AF82" i="3"/>
  <c r="AF38" i="3"/>
  <c r="AF37" i="3"/>
  <c r="AF167" i="3"/>
  <c r="AF78" i="3"/>
  <c r="AF121" i="3"/>
  <c r="AF81" i="3"/>
  <c r="AF79" i="3"/>
  <c r="AF36" i="3"/>
  <c r="AF40" i="3"/>
  <c r="AF41" i="3"/>
  <c r="AF208" i="3"/>
  <c r="AF162" i="3"/>
  <c r="AF39" i="3"/>
  <c r="AF80" i="3"/>
  <c r="BX175" i="3"/>
  <c r="BX209" i="3"/>
  <c r="BX250" i="3"/>
  <c r="BX251" i="3"/>
  <c r="BX207" i="3"/>
  <c r="BX204" i="3"/>
  <c r="BX248" i="3"/>
  <c r="BX205" i="3"/>
  <c r="BX163" i="3"/>
  <c r="BX249" i="3"/>
  <c r="BX162" i="3"/>
  <c r="BX208" i="3"/>
  <c r="BX121" i="3"/>
  <c r="BX78" i="3"/>
  <c r="BX206" i="3"/>
  <c r="BX120" i="3"/>
  <c r="BX125" i="3"/>
  <c r="BX246" i="3"/>
  <c r="BX83" i="3"/>
  <c r="BX165" i="3"/>
  <c r="BX166" i="3"/>
  <c r="BX79" i="3"/>
  <c r="BX41" i="3"/>
  <c r="BX38" i="3"/>
  <c r="BX247" i="3"/>
  <c r="BX167" i="3"/>
  <c r="BX82" i="3"/>
  <c r="BX80" i="3"/>
  <c r="BX39" i="3"/>
  <c r="BX122" i="3"/>
  <c r="BX81" i="3"/>
  <c r="BX123" i="3"/>
  <c r="BX37" i="3"/>
  <c r="BX164" i="3"/>
  <c r="BX36" i="3"/>
  <c r="BX124" i="3"/>
  <c r="BX40" i="3"/>
  <c r="CF110" i="3"/>
  <c r="CF251" i="3"/>
  <c r="CF246" i="3"/>
  <c r="CF206" i="3"/>
  <c r="CF250" i="3"/>
  <c r="CF167" i="3"/>
  <c r="CF209" i="3"/>
  <c r="CF249" i="3"/>
  <c r="CF208" i="3"/>
  <c r="CF204" i="3"/>
  <c r="CF247" i="3"/>
  <c r="CF207" i="3"/>
  <c r="CF165" i="3"/>
  <c r="CF248" i="3"/>
  <c r="CF122" i="3"/>
  <c r="CF79" i="3"/>
  <c r="CF125" i="3"/>
  <c r="CF166" i="3"/>
  <c r="CF205" i="3"/>
  <c r="CF83" i="3"/>
  <c r="CF120" i="3"/>
  <c r="CF37" i="3"/>
  <c r="CF163" i="3"/>
  <c r="CF39" i="3"/>
  <c r="CF78" i="3"/>
  <c r="CF81" i="3"/>
  <c r="CF80" i="3"/>
  <c r="CF36" i="3"/>
  <c r="CF41" i="3"/>
  <c r="CF162" i="3"/>
  <c r="CF164" i="3"/>
  <c r="CF124" i="3"/>
  <c r="CF121" i="3"/>
  <c r="CF123" i="3"/>
  <c r="CF38" i="3"/>
  <c r="CF40" i="3"/>
  <c r="CF82" i="3"/>
  <c r="E248" i="1"/>
  <c r="F248" i="1" s="1"/>
  <c r="BH202" i="3"/>
  <c r="BH246" i="3"/>
  <c r="BH250" i="3"/>
  <c r="BH206" i="3"/>
  <c r="BH204" i="3"/>
  <c r="BH205" i="3"/>
  <c r="BH248" i="3"/>
  <c r="BH251" i="3"/>
  <c r="BH247" i="3"/>
  <c r="BH208" i="3"/>
  <c r="BH209" i="3"/>
  <c r="BH166" i="3"/>
  <c r="BH162" i="3"/>
  <c r="BH249" i="3"/>
  <c r="BH165" i="3"/>
  <c r="BH120" i="3"/>
  <c r="BH123" i="3"/>
  <c r="BH167" i="3"/>
  <c r="BH122" i="3"/>
  <c r="BH207" i="3"/>
  <c r="BH81" i="3"/>
  <c r="BH38" i="3"/>
  <c r="BH40" i="3"/>
  <c r="BH125" i="3"/>
  <c r="BH82" i="3"/>
  <c r="BH39" i="3"/>
  <c r="BH78" i="3"/>
  <c r="BH79" i="3"/>
  <c r="BH83" i="3"/>
  <c r="BH36" i="3"/>
  <c r="BH164" i="3"/>
  <c r="BH80" i="3"/>
  <c r="BH37" i="3"/>
  <c r="BH41" i="3"/>
  <c r="BH163" i="3"/>
  <c r="BH124" i="3"/>
  <c r="BH121" i="3"/>
  <c r="BP104" i="3"/>
  <c r="BP246" i="3"/>
  <c r="BP251" i="3"/>
  <c r="BP207" i="3"/>
  <c r="BP247" i="3"/>
  <c r="BP209" i="3"/>
  <c r="BP164" i="3"/>
  <c r="BP162" i="3"/>
  <c r="BP205" i="3"/>
  <c r="BP248" i="3"/>
  <c r="BP166" i="3"/>
  <c r="BP206" i="3"/>
  <c r="BP165" i="3"/>
  <c r="BP163" i="3"/>
  <c r="BP167" i="3"/>
  <c r="BP120" i="3"/>
  <c r="BP125" i="3"/>
  <c r="BP204" i="3"/>
  <c r="BP208" i="3"/>
  <c r="BP250" i="3"/>
  <c r="BP123" i="3"/>
  <c r="BP122" i="3"/>
  <c r="BP81" i="3"/>
  <c r="BP41" i="3"/>
  <c r="BP79" i="3"/>
  <c r="BP40" i="3"/>
  <c r="BP37" i="3"/>
  <c r="BP121" i="3"/>
  <c r="BP80" i="3"/>
  <c r="BP36" i="3"/>
  <c r="BP78" i="3"/>
  <c r="BP124" i="3"/>
  <c r="BP83" i="3"/>
  <c r="BP82" i="3"/>
  <c r="BP39" i="3"/>
  <c r="BP249" i="3"/>
  <c r="BP38" i="3"/>
  <c r="AR234" i="3"/>
  <c r="AR246" i="3"/>
  <c r="AR249" i="3"/>
  <c r="AR250" i="3"/>
  <c r="AR205" i="3"/>
  <c r="AR209" i="3"/>
  <c r="AR247" i="3"/>
  <c r="AR248" i="3"/>
  <c r="AR165" i="3"/>
  <c r="AR122" i="3"/>
  <c r="AR207" i="3"/>
  <c r="AR206" i="3"/>
  <c r="AR251" i="3"/>
  <c r="AR208" i="3"/>
  <c r="AR163" i="3"/>
  <c r="AR124" i="3"/>
  <c r="AR123" i="3"/>
  <c r="AR167" i="3"/>
  <c r="AR164" i="3"/>
  <c r="AR120" i="3"/>
  <c r="AR125" i="3"/>
  <c r="AR121" i="3"/>
  <c r="AR79" i="3"/>
  <c r="AR36" i="3"/>
  <c r="AR204" i="3"/>
  <c r="AR166" i="3"/>
  <c r="AR37" i="3"/>
  <c r="AR82" i="3"/>
  <c r="AR41" i="3"/>
  <c r="AR162" i="3"/>
  <c r="AR80" i="3"/>
  <c r="AR83" i="3"/>
  <c r="AR39" i="3"/>
  <c r="AR81" i="3"/>
  <c r="AR40" i="3"/>
  <c r="AR78" i="3"/>
  <c r="AR38" i="3"/>
  <c r="BD66" i="3"/>
  <c r="BD209" i="3"/>
  <c r="BD249" i="3"/>
  <c r="BD36" i="3"/>
  <c r="BD205" i="3"/>
  <c r="BD248" i="3"/>
  <c r="BD207" i="3"/>
  <c r="BD164" i="3"/>
  <c r="BD251" i="3"/>
  <c r="BD250" i="3"/>
  <c r="BD162" i="3"/>
  <c r="BD167" i="3"/>
  <c r="BD204" i="3"/>
  <c r="BD247" i="3"/>
  <c r="BD163" i="3"/>
  <c r="BD123" i="3"/>
  <c r="BD121" i="3"/>
  <c r="BD125" i="3"/>
  <c r="BD122" i="3"/>
  <c r="BD124" i="3"/>
  <c r="BD81" i="3"/>
  <c r="BD40" i="3"/>
  <c r="BD208" i="3"/>
  <c r="BD39" i="3"/>
  <c r="BD166" i="3"/>
  <c r="BD83" i="3"/>
  <c r="BD82" i="3"/>
  <c r="BD246" i="3"/>
  <c r="BD206" i="3"/>
  <c r="BD165" i="3"/>
  <c r="BD80" i="3"/>
  <c r="BD78" i="3"/>
  <c r="BD37" i="3"/>
  <c r="BD41" i="3"/>
  <c r="BD120" i="3"/>
  <c r="BD38" i="3"/>
  <c r="BD79" i="3"/>
  <c r="AJ55" i="3"/>
  <c r="AJ248" i="3"/>
  <c r="AJ247" i="3"/>
  <c r="AJ209" i="3"/>
  <c r="AJ204" i="3"/>
  <c r="AJ206" i="3"/>
  <c r="AJ205" i="3"/>
  <c r="AJ167" i="3"/>
  <c r="AJ246" i="3"/>
  <c r="AJ251" i="3"/>
  <c r="AJ207" i="3"/>
  <c r="AJ162" i="3"/>
  <c r="AJ163" i="3"/>
  <c r="AJ250" i="3"/>
  <c r="AJ208" i="3"/>
  <c r="AJ121" i="3"/>
  <c r="AJ125" i="3"/>
  <c r="AJ249" i="3"/>
  <c r="AJ164" i="3"/>
  <c r="AJ122" i="3"/>
  <c r="AJ123" i="3"/>
  <c r="AJ81" i="3"/>
  <c r="AJ166" i="3"/>
  <c r="AJ82" i="3"/>
  <c r="AJ78" i="3"/>
  <c r="AJ124" i="3"/>
  <c r="AJ80" i="3"/>
  <c r="AJ165" i="3"/>
  <c r="AJ83" i="3"/>
  <c r="AJ41" i="3"/>
  <c r="AJ36" i="3"/>
  <c r="AJ37" i="3"/>
  <c r="AJ39" i="3"/>
  <c r="AJ120" i="3"/>
  <c r="AJ79" i="3"/>
  <c r="AJ40" i="3"/>
  <c r="AJ38" i="3"/>
  <c r="BT53" i="3"/>
  <c r="BT246" i="3"/>
  <c r="BT204" i="3"/>
  <c r="BT250" i="3"/>
  <c r="BT251" i="3"/>
  <c r="BT249" i="3"/>
  <c r="BT163" i="3"/>
  <c r="BT164" i="3"/>
  <c r="BT248" i="3"/>
  <c r="BT205" i="3"/>
  <c r="BT247" i="3"/>
  <c r="BT208" i="3"/>
  <c r="BT209" i="3"/>
  <c r="BT166" i="3"/>
  <c r="BT123" i="3"/>
  <c r="BT79" i="3"/>
  <c r="BT122" i="3"/>
  <c r="BT78" i="3"/>
  <c r="BT167" i="3"/>
  <c r="BT165" i="3"/>
  <c r="BT206" i="3"/>
  <c r="BT41" i="3"/>
  <c r="BT162" i="3"/>
  <c r="BT207" i="3"/>
  <c r="BT125" i="3"/>
  <c r="BT121" i="3"/>
  <c r="BT37" i="3"/>
  <c r="BT39" i="3"/>
  <c r="BT120" i="3"/>
  <c r="BT82" i="3"/>
  <c r="BT81" i="3"/>
  <c r="BT36" i="3"/>
  <c r="BT124" i="3"/>
  <c r="BT40" i="3"/>
  <c r="BT80" i="3"/>
  <c r="BT83" i="3"/>
  <c r="BT38" i="3"/>
  <c r="CN222" i="3"/>
  <c r="CN246" i="3"/>
  <c r="CN206" i="3"/>
  <c r="CN247" i="3"/>
  <c r="CN208" i="3"/>
  <c r="CN163" i="3"/>
  <c r="CN207" i="3"/>
  <c r="CN248" i="3"/>
  <c r="CN205" i="3"/>
  <c r="CN249" i="3"/>
  <c r="CN250" i="3"/>
  <c r="CN165" i="3"/>
  <c r="CN204" i="3"/>
  <c r="CN166" i="3"/>
  <c r="CN162" i="3"/>
  <c r="CN164" i="3"/>
  <c r="CN167" i="3"/>
  <c r="CN209" i="3"/>
  <c r="CN120" i="3"/>
  <c r="CN125" i="3"/>
  <c r="CN124" i="3"/>
  <c r="CN80" i="3"/>
  <c r="CN83" i="3"/>
  <c r="CN121" i="3"/>
  <c r="CN122" i="3"/>
  <c r="CN79" i="3"/>
  <c r="CN38" i="3"/>
  <c r="CN81" i="3"/>
  <c r="CN78" i="3"/>
  <c r="CN36" i="3"/>
  <c r="CN40" i="3"/>
  <c r="CN37" i="3"/>
  <c r="CN82" i="3"/>
  <c r="CN123" i="3"/>
  <c r="CN41" i="3"/>
  <c r="CN39" i="3"/>
  <c r="CN251" i="3"/>
  <c r="AN133" i="3"/>
  <c r="AN251" i="3"/>
  <c r="AN206" i="3"/>
  <c r="AN207" i="3"/>
  <c r="AN246" i="3"/>
  <c r="AN166" i="3"/>
  <c r="AN124" i="3"/>
  <c r="AN247" i="3"/>
  <c r="AN249" i="3"/>
  <c r="AN248" i="3"/>
  <c r="AN162" i="3"/>
  <c r="AN204" i="3"/>
  <c r="AN165" i="3"/>
  <c r="AN82" i="3"/>
  <c r="AN167" i="3"/>
  <c r="AN125" i="3"/>
  <c r="AN80" i="3"/>
  <c r="AN78" i="3"/>
  <c r="AN83" i="3"/>
  <c r="AN205" i="3"/>
  <c r="AN164" i="3"/>
  <c r="AN123" i="3"/>
  <c r="AN121" i="3"/>
  <c r="AN122" i="3"/>
  <c r="AN81" i="3"/>
  <c r="AN37" i="3"/>
  <c r="AN79" i="3"/>
  <c r="AN250" i="3"/>
  <c r="AN41" i="3"/>
  <c r="AN163" i="3"/>
  <c r="AN208" i="3"/>
  <c r="AN39" i="3"/>
  <c r="AN209" i="3"/>
  <c r="AN120" i="3"/>
  <c r="AN38" i="3"/>
  <c r="AN40" i="3"/>
  <c r="AN36" i="3"/>
  <c r="BL76" i="3"/>
  <c r="BL248" i="3"/>
  <c r="BL246" i="3"/>
  <c r="BL205" i="3"/>
  <c r="BL247" i="3"/>
  <c r="BL249" i="3"/>
  <c r="BL250" i="3"/>
  <c r="BL162" i="3"/>
  <c r="BL163" i="3"/>
  <c r="BL166" i="3"/>
  <c r="BL125" i="3"/>
  <c r="BL251" i="3"/>
  <c r="BL165" i="3"/>
  <c r="BL122" i="3"/>
  <c r="BL167" i="3"/>
  <c r="BL206" i="3"/>
  <c r="BL209" i="3"/>
  <c r="BL120" i="3"/>
  <c r="BL82" i="3"/>
  <c r="BL83" i="3"/>
  <c r="BL121" i="3"/>
  <c r="BL204" i="3"/>
  <c r="BL123" i="3"/>
  <c r="BL79" i="3"/>
  <c r="BL40" i="3"/>
  <c r="BL124" i="3"/>
  <c r="BL80" i="3"/>
  <c r="BL164" i="3"/>
  <c r="BL36" i="3"/>
  <c r="BL81" i="3"/>
  <c r="BL208" i="3"/>
  <c r="BL207" i="3"/>
  <c r="BL78" i="3"/>
  <c r="BL37" i="3"/>
  <c r="BL39" i="3"/>
  <c r="BL41" i="3"/>
  <c r="BL38" i="3"/>
  <c r="AB66" i="3"/>
  <c r="AB246" i="3"/>
  <c r="AB248" i="3"/>
  <c r="AB251" i="3"/>
  <c r="AB247" i="3"/>
  <c r="AB249" i="3"/>
  <c r="AB206" i="3"/>
  <c r="AB205" i="3"/>
  <c r="AB167" i="3"/>
  <c r="AB204" i="3"/>
  <c r="AB166" i="3"/>
  <c r="AB164" i="3"/>
  <c r="AB165" i="3"/>
  <c r="AB208" i="3"/>
  <c r="AB163" i="3"/>
  <c r="AB162" i="3"/>
  <c r="AB123" i="3"/>
  <c r="AB83" i="3"/>
  <c r="AB82" i="3"/>
  <c r="AB122" i="3"/>
  <c r="AB81" i="3"/>
  <c r="AB207" i="3"/>
  <c r="AB120" i="3"/>
  <c r="AB125" i="3"/>
  <c r="AB250" i="3"/>
  <c r="AB209" i="3"/>
  <c r="AB80" i="3"/>
  <c r="AB37" i="3"/>
  <c r="AB38" i="3"/>
  <c r="AB121" i="3"/>
  <c r="AB40" i="3"/>
  <c r="AB36" i="3"/>
  <c r="AB79" i="3"/>
  <c r="AB41" i="3"/>
  <c r="AB124" i="3"/>
  <c r="AB78" i="3"/>
  <c r="AB39" i="3"/>
  <c r="CR48" i="3"/>
  <c r="CR246" i="3"/>
  <c r="CR208" i="3"/>
  <c r="CR206" i="3"/>
  <c r="CR251" i="3"/>
  <c r="CR250" i="3"/>
  <c r="CR205" i="3"/>
  <c r="CR204" i="3"/>
  <c r="CR122" i="3"/>
  <c r="CR164" i="3"/>
  <c r="CR166" i="3"/>
  <c r="CR248" i="3"/>
  <c r="CR249" i="3"/>
  <c r="CR209" i="3"/>
  <c r="CR162" i="3"/>
  <c r="CR165" i="3"/>
  <c r="CR207" i="3"/>
  <c r="CR247" i="3"/>
  <c r="CR79" i="3"/>
  <c r="CR81" i="3"/>
  <c r="CR163" i="3"/>
  <c r="CR167" i="3"/>
  <c r="CR78" i="3"/>
  <c r="CR41" i="3"/>
  <c r="CR37" i="3"/>
  <c r="CR40" i="3"/>
  <c r="CR123" i="3"/>
  <c r="CR82" i="3"/>
  <c r="CR38" i="3"/>
  <c r="CR125" i="3"/>
  <c r="CR120" i="3"/>
  <c r="CR124" i="3"/>
  <c r="CR36" i="3"/>
  <c r="CR80" i="3"/>
  <c r="CR39" i="3"/>
  <c r="CR121" i="3"/>
  <c r="CR83" i="3"/>
  <c r="BD24" i="3"/>
  <c r="CB187" i="3"/>
  <c r="CB249" i="3"/>
  <c r="CB247" i="3"/>
  <c r="CB206" i="3"/>
  <c r="CB204" i="3"/>
  <c r="CB251" i="3"/>
  <c r="CB205" i="3"/>
  <c r="CB250" i="3"/>
  <c r="CB207" i="3"/>
  <c r="CB166" i="3"/>
  <c r="CB248" i="3"/>
  <c r="CB246" i="3"/>
  <c r="CB208" i="3"/>
  <c r="CB162" i="3"/>
  <c r="CB165" i="3"/>
  <c r="CB164" i="3"/>
  <c r="CB163" i="3"/>
  <c r="CB123" i="3"/>
  <c r="CB125" i="3"/>
  <c r="CB83" i="3"/>
  <c r="CB121" i="3"/>
  <c r="CB39" i="3"/>
  <c r="CB120" i="3"/>
  <c r="CB124" i="3"/>
  <c r="CB209" i="3"/>
  <c r="CB79" i="3"/>
  <c r="CB41" i="3"/>
  <c r="CB167" i="3"/>
  <c r="CB80" i="3"/>
  <c r="CB81" i="3"/>
  <c r="CB122" i="3"/>
  <c r="CB36" i="3"/>
  <c r="CB78" i="3"/>
  <c r="CB82" i="3"/>
  <c r="CB38" i="3"/>
  <c r="CB40" i="3"/>
  <c r="CB37" i="3"/>
  <c r="X184" i="3"/>
  <c r="X251" i="3"/>
  <c r="X246" i="3"/>
  <c r="X248" i="3"/>
  <c r="X247" i="3"/>
  <c r="X205" i="3"/>
  <c r="X249" i="3"/>
  <c r="X250" i="3"/>
  <c r="X206" i="3"/>
  <c r="X162" i="3"/>
  <c r="X163" i="3"/>
  <c r="X122" i="3"/>
  <c r="X207" i="3"/>
  <c r="X204" i="3"/>
  <c r="X166" i="3"/>
  <c r="X209" i="3"/>
  <c r="X120" i="3"/>
  <c r="X165" i="3"/>
  <c r="X164" i="3"/>
  <c r="X78" i="3"/>
  <c r="X82" i="3"/>
  <c r="X81" i="3"/>
  <c r="X80" i="3"/>
  <c r="X40" i="3"/>
  <c r="X125" i="3"/>
  <c r="X121" i="3"/>
  <c r="X124" i="3"/>
  <c r="X36" i="3"/>
  <c r="X41" i="3"/>
  <c r="X83" i="3"/>
  <c r="X38" i="3"/>
  <c r="X208" i="3"/>
  <c r="X167" i="3"/>
  <c r="X123" i="3"/>
  <c r="X79" i="3"/>
  <c r="X37" i="3"/>
  <c r="X39" i="3"/>
  <c r="E124" i="1"/>
  <c r="F124" i="1" s="1"/>
  <c r="AV188" i="3"/>
  <c r="AV246" i="3"/>
  <c r="AV248" i="3"/>
  <c r="AV251" i="3"/>
  <c r="AV247" i="3"/>
  <c r="AV206" i="3"/>
  <c r="AV205" i="3"/>
  <c r="AV208" i="3"/>
  <c r="AV249" i="3"/>
  <c r="AV166" i="3"/>
  <c r="AV162" i="3"/>
  <c r="AV250" i="3"/>
  <c r="AV207" i="3"/>
  <c r="AV163" i="3"/>
  <c r="AV123" i="3"/>
  <c r="AV209" i="3"/>
  <c r="AV120" i="3"/>
  <c r="AV165" i="3"/>
  <c r="AV164" i="3"/>
  <c r="AV122" i="3"/>
  <c r="AV78" i="3"/>
  <c r="AV79" i="3"/>
  <c r="AV80" i="3"/>
  <c r="AV36" i="3"/>
  <c r="AV125" i="3"/>
  <c r="AV39" i="3"/>
  <c r="AV121" i="3"/>
  <c r="AV81" i="3"/>
  <c r="AV167" i="3"/>
  <c r="AV124" i="3"/>
  <c r="AV40" i="3"/>
  <c r="AV204" i="3"/>
  <c r="AV41" i="3"/>
  <c r="AV38" i="3"/>
  <c r="AV37" i="3"/>
  <c r="AV82" i="3"/>
  <c r="AV83" i="3"/>
  <c r="CV75" i="3"/>
  <c r="CV249" i="3"/>
  <c r="CV206" i="3"/>
  <c r="CV251" i="3"/>
  <c r="CV209" i="3"/>
  <c r="CV250" i="3"/>
  <c r="CV162" i="3"/>
  <c r="CV165" i="3"/>
  <c r="CV246" i="3"/>
  <c r="CV247" i="3"/>
  <c r="CV205" i="3"/>
  <c r="CV248" i="3"/>
  <c r="CV204" i="3"/>
  <c r="CV163" i="3"/>
  <c r="CV166" i="3"/>
  <c r="CV125" i="3"/>
  <c r="CV122" i="3"/>
  <c r="CV82" i="3"/>
  <c r="CV124" i="3"/>
  <c r="CV79" i="3"/>
  <c r="CV164" i="3"/>
  <c r="CV123" i="3"/>
  <c r="CV40" i="3"/>
  <c r="CV207" i="3"/>
  <c r="CV208" i="3"/>
  <c r="CV78" i="3"/>
  <c r="CV37" i="3"/>
  <c r="CV39" i="3"/>
  <c r="CV38" i="3"/>
  <c r="CV120" i="3"/>
  <c r="CV41" i="3"/>
  <c r="CV121" i="3"/>
  <c r="CV80" i="3"/>
  <c r="CV167" i="3"/>
  <c r="CV81" i="3"/>
  <c r="CV36" i="3"/>
  <c r="CV83" i="3"/>
  <c r="BP18" i="3"/>
  <c r="BP28" i="3"/>
  <c r="BP35" i="3"/>
  <c r="AZ26" i="3"/>
  <c r="BP30" i="3"/>
  <c r="AF25" i="3"/>
  <c r="BP16" i="3"/>
  <c r="X13" i="3"/>
  <c r="AZ6" i="3"/>
  <c r="X18" i="3"/>
  <c r="AR23" i="3"/>
  <c r="AR10" i="3"/>
  <c r="X10" i="3"/>
  <c r="AZ13" i="3"/>
  <c r="AZ16" i="3"/>
  <c r="AR33" i="3"/>
  <c r="X22" i="3"/>
  <c r="BH14" i="3"/>
  <c r="BP17" i="3"/>
  <c r="CV18" i="3"/>
  <c r="CV14" i="3"/>
  <c r="BL24" i="3"/>
  <c r="BP20" i="3"/>
  <c r="BP12" i="3"/>
  <c r="BH7" i="3"/>
  <c r="BP29" i="3"/>
  <c r="E92" i="1"/>
  <c r="E153" i="1"/>
  <c r="E139" i="1"/>
  <c r="E142" i="1"/>
  <c r="E134" i="1"/>
  <c r="E199" i="1"/>
  <c r="E242" i="1"/>
  <c r="E243" i="1"/>
  <c r="E239" i="1"/>
  <c r="E225" i="1"/>
  <c r="E222" i="1"/>
  <c r="E114" i="1"/>
  <c r="E144" i="1"/>
  <c r="E189" i="1"/>
  <c r="E105" i="1"/>
  <c r="E74" i="1"/>
  <c r="E161" i="1"/>
  <c r="BP6" i="3"/>
  <c r="AR16" i="3"/>
  <c r="BH23" i="3"/>
  <c r="BH19" i="3"/>
  <c r="E76" i="1"/>
  <c r="E109" i="1"/>
  <c r="E93" i="1"/>
  <c r="E98" i="1"/>
  <c r="E157" i="1"/>
  <c r="E140" i="1"/>
  <c r="E147" i="1"/>
  <c r="E191" i="1"/>
  <c r="E190" i="1"/>
  <c r="E241" i="1"/>
  <c r="E232" i="1"/>
  <c r="E226" i="1"/>
  <c r="E238" i="1"/>
  <c r="E224" i="1"/>
  <c r="E117" i="1"/>
  <c r="E106" i="1"/>
  <c r="E120" i="1"/>
  <c r="E107" i="1"/>
  <c r="E197" i="1"/>
  <c r="E188" i="1"/>
  <c r="E71" i="1"/>
  <c r="E78" i="1"/>
  <c r="E104" i="1"/>
  <c r="E162" i="1"/>
  <c r="E68" i="1"/>
  <c r="E69" i="1"/>
  <c r="E66" i="1"/>
  <c r="E62" i="1"/>
  <c r="E77" i="1"/>
  <c r="E113" i="1"/>
  <c r="E110" i="1"/>
  <c r="E103" i="1"/>
  <c r="E96" i="1"/>
  <c r="E101" i="1"/>
  <c r="E97" i="1"/>
  <c r="E156" i="1"/>
  <c r="E151" i="1"/>
  <c r="E146" i="1"/>
  <c r="E150" i="1"/>
  <c r="E202" i="1"/>
  <c r="E194" i="1"/>
  <c r="E180" i="1"/>
  <c r="E195" i="1"/>
  <c r="E185" i="1"/>
  <c r="E192" i="1"/>
  <c r="E177" i="1"/>
  <c r="E228" i="1"/>
  <c r="E231" i="1"/>
  <c r="E221" i="1"/>
  <c r="E200" i="1"/>
  <c r="E186" i="1"/>
  <c r="E198" i="1"/>
  <c r="E187" i="1"/>
  <c r="E245" i="1"/>
  <c r="E244" i="1"/>
  <c r="E75" i="1"/>
  <c r="E160" i="1"/>
  <c r="E65" i="1"/>
  <c r="E111" i="1"/>
  <c r="E154" i="1"/>
  <c r="E149" i="1"/>
  <c r="E136" i="1"/>
  <c r="E145" i="1"/>
  <c r="E135" i="1"/>
  <c r="E196" i="1"/>
  <c r="E233" i="1"/>
  <c r="E119" i="1"/>
  <c r="E183" i="1"/>
  <c r="E201" i="1"/>
  <c r="E246" i="1"/>
  <c r="E182" i="1"/>
  <c r="E235" i="1"/>
  <c r="E237" i="1"/>
  <c r="E203" i="1"/>
  <c r="E118" i="1"/>
  <c r="E236" i="1"/>
  <c r="AZ21" i="3"/>
  <c r="AR9" i="3"/>
  <c r="AN24" i="3"/>
  <c r="AR8" i="3"/>
  <c r="BL18" i="3"/>
  <c r="BL13" i="3"/>
  <c r="X35" i="3"/>
  <c r="X29" i="3"/>
  <c r="E73" i="1"/>
  <c r="E67" i="1"/>
  <c r="E63" i="1"/>
  <c r="E64" i="1"/>
  <c r="E70" i="1"/>
  <c r="E72" i="1"/>
  <c r="E112" i="1"/>
  <c r="E116" i="1"/>
  <c r="E99" i="1"/>
  <c r="E91" i="1"/>
  <c r="E95" i="1"/>
  <c r="E155" i="1"/>
  <c r="E148" i="1"/>
  <c r="E152" i="1"/>
  <c r="E137" i="1"/>
  <c r="E159" i="1"/>
  <c r="E158" i="1"/>
  <c r="E193" i="1"/>
  <c r="E181" i="1"/>
  <c r="E240" i="1"/>
  <c r="E234" i="1"/>
  <c r="E230" i="1"/>
  <c r="E229" i="1"/>
  <c r="E227" i="1"/>
  <c r="E108" i="1"/>
  <c r="E204" i="1"/>
  <c r="E115" i="1"/>
  <c r="BX22" i="3"/>
  <c r="CB24" i="3"/>
  <c r="CB20" i="3"/>
  <c r="BT8" i="3"/>
  <c r="BT35" i="3"/>
  <c r="BP33" i="3"/>
  <c r="BP25" i="3"/>
  <c r="BP13" i="3"/>
  <c r="BL6" i="3"/>
  <c r="BL16" i="3"/>
  <c r="BP23" i="3"/>
  <c r="BH15" i="3"/>
  <c r="BP11" i="3"/>
  <c r="BL7" i="3"/>
  <c r="BL10" i="3"/>
  <c r="BL22" i="3"/>
  <c r="BH35" i="3"/>
  <c r="BL32" i="3"/>
  <c r="AZ35" i="3"/>
  <c r="AZ27" i="3"/>
  <c r="BL27" i="3"/>
  <c r="BP21" i="3"/>
  <c r="BP22" i="3"/>
  <c r="BP14" i="3"/>
  <c r="BL9" i="3"/>
  <c r="BH21" i="3"/>
  <c r="BH17" i="3"/>
  <c r="AN9" i="3"/>
  <c r="BH24" i="3"/>
  <c r="BH20" i="3"/>
  <c r="AN16" i="3"/>
  <c r="BH16" i="3"/>
  <c r="BH12" i="3"/>
  <c r="BP8" i="3"/>
  <c r="BL19" i="3"/>
  <c r="AN8" i="3"/>
  <c r="AN15" i="3"/>
  <c r="BL11" i="3"/>
  <c r="AN20" i="3"/>
  <c r="BP10" i="3"/>
  <c r="BH22" i="3"/>
  <c r="BL17" i="3"/>
  <c r="BL25" i="3"/>
  <c r="BL21" i="3"/>
  <c r="BH13" i="3"/>
  <c r="BP9" i="3"/>
  <c r="AN22" i="3"/>
  <c r="BP24" i="3"/>
  <c r="BL20" i="3"/>
  <c r="BL8" i="3"/>
  <c r="BL23" i="3"/>
  <c r="BP19" i="3"/>
  <c r="BP15" i="3"/>
  <c r="BP7" i="3"/>
  <c r="BL15" i="3"/>
  <c r="AN26" i="3"/>
  <c r="BL33" i="3"/>
  <c r="BX27" i="3"/>
  <c r="BL26" i="3"/>
  <c r="BD17" i="3"/>
  <c r="BD21" i="3"/>
  <c r="CV17" i="3"/>
  <c r="CV13" i="3"/>
  <c r="AJ11" i="3"/>
  <c r="BD7" i="3"/>
  <c r="BD10" i="3"/>
  <c r="BD16" i="3"/>
  <c r="BD15" i="3"/>
  <c r="BD14" i="3"/>
  <c r="AV24" i="3"/>
  <c r="CV29" i="3"/>
  <c r="BL29" i="3"/>
  <c r="AZ34" i="3"/>
  <c r="BP26" i="3"/>
  <c r="BP31" i="3"/>
  <c r="BL31" i="3"/>
  <c r="BH32" i="3"/>
  <c r="BH28" i="3"/>
  <c r="BL35" i="3"/>
  <c r="BP27" i="3"/>
  <c r="BL34" i="3"/>
  <c r="AN68" i="3"/>
  <c r="AN66" i="3"/>
  <c r="AR57" i="3"/>
  <c r="AV193" i="3"/>
  <c r="BP34" i="3"/>
  <c r="BL28" i="3"/>
  <c r="BP116" i="3"/>
  <c r="AV61" i="3"/>
  <c r="AR70" i="3"/>
  <c r="X238" i="3"/>
  <c r="AB21" i="3"/>
  <c r="AF18" i="3"/>
  <c r="AJ25" i="3"/>
  <c r="CV24" i="3"/>
  <c r="CV16" i="3"/>
  <c r="CV8" i="3"/>
  <c r="CV34" i="3"/>
  <c r="CV115" i="3"/>
  <c r="CV25" i="3"/>
  <c r="AJ17" i="3"/>
  <c r="CV10" i="3"/>
  <c r="AB20" i="3"/>
  <c r="CV15" i="3"/>
  <c r="CV7" i="3"/>
  <c r="BX7" i="3"/>
  <c r="BX17" i="3"/>
  <c r="AB17" i="3"/>
  <c r="CV31" i="3"/>
  <c r="CR35" i="3"/>
  <c r="X30" i="3"/>
  <c r="CV27" i="3"/>
  <c r="AV116" i="3"/>
  <c r="AN107" i="3"/>
  <c r="BP201" i="3"/>
  <c r="CV21" i="3"/>
  <c r="CV6" i="3"/>
  <c r="AJ19" i="3"/>
  <c r="AF19" i="3"/>
  <c r="AF20" i="3"/>
  <c r="AB9" i="3"/>
  <c r="AF22" i="3"/>
  <c r="AB18" i="3"/>
  <c r="CV22" i="3"/>
  <c r="CV9" i="3"/>
  <c r="CV20" i="3"/>
  <c r="CV12" i="3"/>
  <c r="AJ23" i="3"/>
  <c r="CV23" i="3"/>
  <c r="CV19" i="3"/>
  <c r="CR11" i="3"/>
  <c r="AB33" i="3"/>
  <c r="CV30" i="3"/>
  <c r="AB29" i="3"/>
  <c r="AJ33" i="3"/>
  <c r="AV53" i="3"/>
  <c r="BP119" i="3"/>
  <c r="CJ112" i="3"/>
  <c r="X104" i="3"/>
  <c r="AV95" i="3"/>
  <c r="AN195" i="3"/>
  <c r="AV219" i="3"/>
  <c r="AR99" i="3"/>
  <c r="X176" i="3"/>
  <c r="BX115" i="3"/>
  <c r="CF101" i="3"/>
  <c r="BX94" i="3"/>
  <c r="CR21" i="3"/>
  <c r="BX14" i="3"/>
  <c r="BX24" i="3"/>
  <c r="BX8" i="3"/>
  <c r="BX19" i="3"/>
  <c r="BX6" i="3"/>
  <c r="CJ219" i="3"/>
  <c r="CJ107" i="3"/>
  <c r="CJ97" i="3"/>
  <c r="CJ175" i="3"/>
  <c r="CJ182" i="3"/>
  <c r="CJ199" i="3"/>
  <c r="CJ154" i="3"/>
  <c r="CJ114" i="3"/>
  <c r="CJ155" i="3"/>
  <c r="CJ134" i="3"/>
  <c r="CJ220" i="3"/>
  <c r="CJ237" i="3"/>
  <c r="CJ185" i="3"/>
  <c r="CJ228" i="3"/>
  <c r="CJ108" i="3"/>
  <c r="CJ145" i="3"/>
  <c r="CJ238" i="3"/>
  <c r="CJ192" i="3"/>
  <c r="CJ217" i="3"/>
  <c r="CJ240" i="3"/>
  <c r="CJ174" i="3"/>
  <c r="BX35" i="3"/>
  <c r="CF35" i="3"/>
  <c r="BX30" i="3"/>
  <c r="CF27" i="3"/>
  <c r="CV28" i="3"/>
  <c r="BH57" i="3"/>
  <c r="BH140" i="3"/>
  <c r="BH147" i="3"/>
  <c r="BH187" i="3"/>
  <c r="BH179" i="3"/>
  <c r="BH232" i="3"/>
  <c r="BH245" i="3"/>
  <c r="BH174" i="3"/>
  <c r="BH175" i="3"/>
  <c r="BH201" i="3"/>
  <c r="BH133" i="3"/>
  <c r="BH158" i="3"/>
  <c r="BH160" i="3"/>
  <c r="BH107" i="3"/>
  <c r="BH218" i="3"/>
  <c r="BH230" i="3"/>
  <c r="BH243" i="3"/>
  <c r="BH177" i="3"/>
  <c r="BH189" i="3"/>
  <c r="BH193" i="3"/>
  <c r="BH183" i="3"/>
  <c r="BH145" i="3"/>
  <c r="BH197" i="3"/>
  <c r="BH152" i="3"/>
  <c r="BH142" i="3"/>
  <c r="BH229" i="3"/>
  <c r="BH241" i="3"/>
  <c r="BH200" i="3"/>
  <c r="BH132" i="3"/>
  <c r="BH98" i="3"/>
  <c r="BH96" i="3"/>
  <c r="AN65" i="3"/>
  <c r="AN152" i="3"/>
  <c r="AN192" i="3"/>
  <c r="AN143" i="3"/>
  <c r="AN185" i="3"/>
  <c r="AN144" i="3"/>
  <c r="AN140" i="3"/>
  <c r="AN156" i="3"/>
  <c r="AN235" i="3"/>
  <c r="AN223" i="3"/>
  <c r="AN221" i="3"/>
  <c r="AN147" i="3"/>
  <c r="AN217" i="3"/>
  <c r="AN244" i="3"/>
  <c r="AN177" i="3"/>
  <c r="AN191" i="3"/>
  <c r="AN138" i="3"/>
  <c r="AN193" i="3"/>
  <c r="AN184" i="3"/>
  <c r="AN179" i="3"/>
  <c r="AN180" i="3"/>
  <c r="AN132" i="3"/>
  <c r="AN151" i="3"/>
  <c r="AN160" i="3"/>
  <c r="AN93" i="3"/>
  <c r="BP55" i="3"/>
  <c r="BP147" i="3"/>
  <c r="BP107" i="3"/>
  <c r="BP233" i="3"/>
  <c r="BP240" i="3"/>
  <c r="BP179" i="3"/>
  <c r="BP106" i="3"/>
  <c r="BP235" i="3"/>
  <c r="BP184" i="3"/>
  <c r="BP187" i="3"/>
  <c r="BP139" i="3"/>
  <c r="BP216" i="3"/>
  <c r="BP224" i="3"/>
  <c r="BP238" i="3"/>
  <c r="BP183" i="3"/>
  <c r="BP150" i="3"/>
  <c r="AN59" i="3"/>
  <c r="X56" i="3"/>
  <c r="AV55" i="3"/>
  <c r="CF51" i="3"/>
  <c r="AN50" i="3"/>
  <c r="BX59" i="3"/>
  <c r="CF54" i="3"/>
  <c r="CN48" i="3"/>
  <c r="CF119" i="3"/>
  <c r="AV110" i="3"/>
  <c r="AN104" i="3"/>
  <c r="X115" i="3"/>
  <c r="CF115" i="3"/>
  <c r="CJ102" i="3"/>
  <c r="CN101" i="3"/>
  <c r="BP101" i="3"/>
  <c r="CF90" i="3"/>
  <c r="BX98" i="3"/>
  <c r="CF96" i="3"/>
  <c r="BP142" i="3"/>
  <c r="AN142" i="3"/>
  <c r="BP194" i="3"/>
  <c r="AV181" i="3"/>
  <c r="BX177" i="3"/>
  <c r="CN175" i="3"/>
  <c r="CF177" i="3"/>
  <c r="CF241" i="3"/>
  <c r="BX237" i="3"/>
  <c r="CN234" i="3"/>
  <c r="CN111" i="3"/>
  <c r="CV138" i="3"/>
  <c r="BH186" i="3"/>
  <c r="BX186" i="3"/>
  <c r="CN203" i="3"/>
  <c r="BX9" i="3"/>
  <c r="BT9" i="3"/>
  <c r="BX25" i="3"/>
  <c r="BX18" i="3"/>
  <c r="BX10" i="3"/>
  <c r="CR10" i="3"/>
  <c r="CF24" i="3"/>
  <c r="BT16" i="3"/>
  <c r="BX12" i="3"/>
  <c r="BT23" i="3"/>
  <c r="CF23" i="3"/>
  <c r="BX23" i="3"/>
  <c r="BX11" i="3"/>
  <c r="AV235" i="3"/>
  <c r="AV203" i="3"/>
  <c r="AV218" i="3"/>
  <c r="AV133" i="3"/>
  <c r="AV135" i="3"/>
  <c r="AV141" i="3"/>
  <c r="AV149" i="3"/>
  <c r="AV94" i="3"/>
  <c r="AV118" i="3"/>
  <c r="AV160" i="3"/>
  <c r="AV184" i="3"/>
  <c r="AV138" i="3"/>
  <c r="AV197" i="3"/>
  <c r="AV234" i="3"/>
  <c r="AV225" i="3"/>
  <c r="AV232" i="3"/>
  <c r="AV180" i="3"/>
  <c r="AV156" i="3"/>
  <c r="AV98" i="3"/>
  <c r="AV93" i="3"/>
  <c r="AV101" i="3"/>
  <c r="BT33" i="3"/>
  <c r="BX34" i="3"/>
  <c r="BX33" i="3"/>
  <c r="BX31" i="3"/>
  <c r="BT31" i="3"/>
  <c r="BX28" i="3"/>
  <c r="AR176" i="3"/>
  <c r="AR198" i="3"/>
  <c r="AR241" i="3"/>
  <c r="AR179" i="3"/>
  <c r="AR174" i="3"/>
  <c r="AR183" i="3"/>
  <c r="AR193" i="3"/>
  <c r="AR152" i="3"/>
  <c r="AR190" i="3"/>
  <c r="AR151" i="3"/>
  <c r="AR159" i="3"/>
  <c r="AR100" i="3"/>
  <c r="AR188" i="3"/>
  <c r="AR105" i="3"/>
  <c r="AR226" i="3"/>
  <c r="AR233" i="3"/>
  <c r="X101" i="3"/>
  <c r="X225" i="3"/>
  <c r="X231" i="3"/>
  <c r="X138" i="3"/>
  <c r="X100" i="3"/>
  <c r="X220" i="3"/>
  <c r="X235" i="3"/>
  <c r="X243" i="3"/>
  <c r="X195" i="3"/>
  <c r="X144" i="3"/>
  <c r="X91" i="3"/>
  <c r="X230" i="3"/>
  <c r="X178" i="3"/>
  <c r="X201" i="3"/>
  <c r="X97" i="3"/>
  <c r="X147" i="3"/>
  <c r="X242" i="3"/>
  <c r="X222" i="3"/>
  <c r="X181" i="3"/>
  <c r="X196" i="3"/>
  <c r="X197" i="3"/>
  <c r="X153" i="3"/>
  <c r="CV49" i="3"/>
  <c r="BH62" i="3"/>
  <c r="AN117" i="3"/>
  <c r="X116" i="3"/>
  <c r="CN108" i="3"/>
  <c r="CJ104" i="3"/>
  <c r="X109" i="3"/>
  <c r="AV102" i="3"/>
  <c r="BP95" i="3"/>
  <c r="BH97" i="3"/>
  <c r="CN145" i="3"/>
  <c r="AV148" i="3"/>
  <c r="BP133" i="3"/>
  <c r="AN203" i="3"/>
  <c r="AN199" i="3"/>
  <c r="X240" i="3"/>
  <c r="BX233" i="3"/>
  <c r="BP223" i="3"/>
  <c r="BX226" i="3"/>
  <c r="BP190" i="3"/>
  <c r="AN228" i="3"/>
  <c r="AN141" i="3"/>
  <c r="CN104" i="3"/>
  <c r="CN202" i="3"/>
  <c r="CN109" i="3"/>
  <c r="CN217" i="3"/>
  <c r="CN230" i="3"/>
  <c r="CN193" i="3"/>
  <c r="CN235" i="3"/>
  <c r="CN181" i="3"/>
  <c r="CN153" i="3"/>
  <c r="CN105" i="3"/>
  <c r="CN221" i="3"/>
  <c r="CN224" i="3"/>
  <c r="CN150" i="3"/>
  <c r="CN151" i="3"/>
  <c r="CN239" i="3"/>
  <c r="CN236" i="3"/>
  <c r="CN180" i="3"/>
  <c r="CN219" i="3"/>
  <c r="CN147" i="3"/>
  <c r="BX139" i="3"/>
  <c r="BX141" i="3"/>
  <c r="BX231" i="3"/>
  <c r="BX236" i="3"/>
  <c r="BX133" i="3"/>
  <c r="BX222" i="3"/>
  <c r="BX240" i="3"/>
  <c r="BX178" i="3"/>
  <c r="BX142" i="3"/>
  <c r="BX114" i="3"/>
  <c r="BX221" i="3"/>
  <c r="BX196" i="3"/>
  <c r="BX102" i="3"/>
  <c r="BX112" i="3"/>
  <c r="BX218" i="3"/>
  <c r="BX189" i="3"/>
  <c r="BX132" i="3"/>
  <c r="BX159" i="3"/>
  <c r="CF160" i="3"/>
  <c r="CF196" i="3"/>
  <c r="CF106" i="3"/>
  <c r="CF176" i="3"/>
  <c r="CF186" i="3"/>
  <c r="CF132" i="3"/>
  <c r="CF133" i="3"/>
  <c r="CF94" i="3"/>
  <c r="CF103" i="3"/>
  <c r="CF153" i="3"/>
  <c r="CF226" i="3"/>
  <c r="CF242" i="3"/>
  <c r="CF175" i="3"/>
  <c r="CF194" i="3"/>
  <c r="CF198" i="3"/>
  <c r="CF140" i="3"/>
  <c r="CF48" i="3"/>
  <c r="CF146" i="3"/>
  <c r="CF104" i="3"/>
  <c r="CF193" i="3"/>
  <c r="CF236" i="3"/>
  <c r="CF180" i="3"/>
  <c r="CF134" i="3"/>
  <c r="CF158" i="3"/>
  <c r="CF145" i="3"/>
  <c r="BX49" i="3"/>
  <c r="BX245" i="3"/>
  <c r="BX143" i="3"/>
  <c r="BX21" i="3"/>
  <c r="CR25" i="3"/>
  <c r="BX13" i="3"/>
  <c r="CR13" i="3"/>
  <c r="CR9" i="3"/>
  <c r="BX20" i="3"/>
  <c r="BX16" i="3"/>
  <c r="BT19" i="3"/>
  <c r="CR19" i="3"/>
  <c r="BX15" i="3"/>
  <c r="BT11" i="3"/>
  <c r="CF29" i="3"/>
  <c r="BX32" i="3"/>
  <c r="CR28" i="3"/>
  <c r="AV26" i="3"/>
  <c r="BX26" i="3"/>
  <c r="CV71" i="3"/>
  <c r="CV77" i="3"/>
  <c r="CV105" i="3"/>
  <c r="CV239" i="3"/>
  <c r="CV242" i="3"/>
  <c r="CV191" i="3"/>
  <c r="CV144" i="3"/>
  <c r="CV160" i="3"/>
  <c r="CV192" i="3"/>
  <c r="CV132" i="3"/>
  <c r="CV150" i="3"/>
  <c r="CV155" i="3"/>
  <c r="CV106" i="3"/>
  <c r="CV220" i="3"/>
  <c r="CV232" i="3"/>
  <c r="CV175" i="3"/>
  <c r="CV198" i="3"/>
  <c r="CV199" i="3"/>
  <c r="CV200" i="3"/>
  <c r="CV135" i="3"/>
  <c r="CV137" i="3"/>
  <c r="CV149" i="3"/>
  <c r="CF60" i="3"/>
  <c r="AR64" i="3"/>
  <c r="AV57" i="3"/>
  <c r="X54" i="3"/>
  <c r="BX67" i="3"/>
  <c r="AN116" i="3"/>
  <c r="AR114" i="3"/>
  <c r="CN110" i="3"/>
  <c r="BX108" i="3"/>
  <c r="AN106" i="3"/>
  <c r="AR109" i="3"/>
  <c r="CF91" i="3"/>
  <c r="BP93" i="3"/>
  <c r="AV155" i="3"/>
  <c r="CJ153" i="3"/>
  <c r="AN153" i="3"/>
  <c r="BP153" i="3"/>
  <c r="AV150" i="3"/>
  <c r="CF139" i="3"/>
  <c r="CN133" i="3"/>
  <c r="BH157" i="3"/>
  <c r="BX157" i="3"/>
  <c r="X180" i="3"/>
  <c r="AR191" i="3"/>
  <c r="CJ241" i="3"/>
  <c r="CF229" i="3"/>
  <c r="AN216" i="3"/>
  <c r="AN226" i="3"/>
  <c r="CJ225" i="3"/>
  <c r="AN182" i="3"/>
  <c r="CV68" i="3"/>
  <c r="CV114" i="3"/>
  <c r="CV111" i="3"/>
  <c r="CV107" i="3"/>
  <c r="CV101" i="3"/>
  <c r="CV98" i="3"/>
  <c r="CV92" i="3"/>
  <c r="CV94" i="3"/>
  <c r="CV152" i="3"/>
  <c r="CV156" i="3"/>
  <c r="CV153" i="3"/>
  <c r="CV141" i="3"/>
  <c r="CV139" i="3"/>
  <c r="CV158" i="3"/>
  <c r="CV133" i="3"/>
  <c r="CV203" i="3"/>
  <c r="CV201" i="3"/>
  <c r="CV179" i="3"/>
  <c r="CV195" i="3"/>
  <c r="CV177" i="3"/>
  <c r="CV178" i="3"/>
  <c r="CV241" i="3"/>
  <c r="CV240" i="3"/>
  <c r="CV238" i="3"/>
  <c r="CV233" i="3"/>
  <c r="CV229" i="3"/>
  <c r="CV224" i="3"/>
  <c r="CV223" i="3"/>
  <c r="CV226" i="3"/>
  <c r="CV110" i="3"/>
  <c r="CV245" i="3"/>
  <c r="CV244" i="3"/>
  <c r="CV243" i="3"/>
  <c r="CV219" i="3"/>
  <c r="CV161" i="3"/>
  <c r="CV194" i="3"/>
  <c r="CV159" i="3"/>
  <c r="CV72" i="3"/>
  <c r="CV119" i="3"/>
  <c r="CV117" i="3"/>
  <c r="CV113" i="3"/>
  <c r="CV109" i="3"/>
  <c r="CV102" i="3"/>
  <c r="CV95" i="3"/>
  <c r="CV91" i="3"/>
  <c r="CV100" i="3"/>
  <c r="CV96" i="3"/>
  <c r="CV97" i="3"/>
  <c r="CV154" i="3"/>
  <c r="CV143" i="3"/>
  <c r="CV190" i="3"/>
  <c r="CV188" i="3"/>
  <c r="CV182" i="3"/>
  <c r="CV174" i="3"/>
  <c r="CV176" i="3"/>
  <c r="CV236" i="3"/>
  <c r="CV235" i="3"/>
  <c r="CV231" i="3"/>
  <c r="CV227" i="3"/>
  <c r="CV225" i="3"/>
  <c r="CV237" i="3"/>
  <c r="CV234" i="3"/>
  <c r="CV228" i="3"/>
  <c r="CV216" i="3"/>
  <c r="CV222" i="3"/>
  <c r="CV218" i="3"/>
  <c r="CV108" i="3"/>
  <c r="CV140" i="3"/>
  <c r="CV136" i="3"/>
  <c r="CV189" i="3"/>
  <c r="CV147" i="3"/>
  <c r="CV221" i="3"/>
  <c r="CV48" i="3"/>
  <c r="CV104" i="3"/>
  <c r="CV145" i="3"/>
  <c r="CV118" i="3"/>
  <c r="CV116" i="3"/>
  <c r="CV112" i="3"/>
  <c r="CV99" i="3"/>
  <c r="CV93" i="3"/>
  <c r="CV90" i="3"/>
  <c r="CV151" i="3"/>
  <c r="CV148" i="3"/>
  <c r="CV146" i="3"/>
  <c r="CV134" i="3"/>
  <c r="CV157" i="3"/>
  <c r="CV202" i="3"/>
  <c r="CV193" i="3"/>
  <c r="CV187" i="3"/>
  <c r="CV186" i="3"/>
  <c r="CV183" i="3"/>
  <c r="CV181" i="3"/>
  <c r="CV180" i="3"/>
  <c r="CV185" i="3"/>
  <c r="CV184" i="3"/>
  <c r="CV230" i="3"/>
  <c r="CV217" i="3"/>
  <c r="CV197" i="3"/>
  <c r="CV196" i="3"/>
  <c r="CV142" i="3"/>
  <c r="CV103" i="3"/>
  <c r="CR62" i="3"/>
  <c r="CR60" i="3"/>
  <c r="CR53" i="3"/>
  <c r="CR51" i="3"/>
  <c r="CR59" i="3"/>
  <c r="CR52" i="3"/>
  <c r="CR75" i="3"/>
  <c r="CR115" i="3"/>
  <c r="CR90" i="3"/>
  <c r="CR100" i="3"/>
  <c r="CR92" i="3"/>
  <c r="CR152" i="3"/>
  <c r="CR154" i="3"/>
  <c r="CR141" i="3"/>
  <c r="CR148" i="3"/>
  <c r="CR143" i="3"/>
  <c r="CR137" i="3"/>
  <c r="CR135" i="3"/>
  <c r="CR144" i="3"/>
  <c r="CR132" i="3"/>
  <c r="CR157" i="3"/>
  <c r="CR182" i="3"/>
  <c r="CR189" i="3"/>
  <c r="CR185" i="3"/>
  <c r="CR175" i="3"/>
  <c r="CR239" i="3"/>
  <c r="CR235" i="3"/>
  <c r="CR224" i="3"/>
  <c r="CR104" i="3"/>
  <c r="CR102" i="3"/>
  <c r="CR188" i="3"/>
  <c r="CR244" i="3"/>
  <c r="CR117" i="3"/>
  <c r="CR159" i="3"/>
  <c r="CR183" i="3"/>
  <c r="CR243" i="3"/>
  <c r="CR49" i="3"/>
  <c r="CR101" i="3"/>
  <c r="CR98" i="3"/>
  <c r="CR96" i="3"/>
  <c r="CR155" i="3"/>
  <c r="CR156" i="3"/>
  <c r="CR153" i="3"/>
  <c r="CR151" i="3"/>
  <c r="CR158" i="3"/>
  <c r="CR138" i="3"/>
  <c r="CR146" i="3"/>
  <c r="CR201" i="3"/>
  <c r="CR200" i="3"/>
  <c r="CR193" i="3"/>
  <c r="CR192" i="3"/>
  <c r="CR180" i="3"/>
  <c r="CR179" i="3"/>
  <c r="CR181" i="3"/>
  <c r="CR184" i="3"/>
  <c r="CR177" i="3"/>
  <c r="CR191" i="3"/>
  <c r="CR178" i="3"/>
  <c r="CR240" i="3"/>
  <c r="CR234" i="3"/>
  <c r="CR228" i="3"/>
  <c r="CR223" i="3"/>
  <c r="CR221" i="3"/>
  <c r="CR220" i="3"/>
  <c r="CR218" i="3"/>
  <c r="CR118" i="3"/>
  <c r="CR103" i="3"/>
  <c r="CR119" i="3"/>
  <c r="CR196" i="3"/>
  <c r="CR187" i="3"/>
  <c r="CR161" i="3"/>
  <c r="CR236" i="3"/>
  <c r="CR203" i="3"/>
  <c r="CR57" i="3"/>
  <c r="CR54" i="3"/>
  <c r="CR76" i="3"/>
  <c r="CR112" i="3"/>
  <c r="CR113" i="3"/>
  <c r="CR108" i="3"/>
  <c r="CR110" i="3"/>
  <c r="CR107" i="3"/>
  <c r="CR109" i="3"/>
  <c r="CR99" i="3"/>
  <c r="CR150" i="3"/>
  <c r="CR147" i="3"/>
  <c r="CR140" i="3"/>
  <c r="CR134" i="3"/>
  <c r="CR198" i="3"/>
  <c r="CR194" i="3"/>
  <c r="CR174" i="3"/>
  <c r="CR241" i="3"/>
  <c r="CR238" i="3"/>
  <c r="CR227" i="3"/>
  <c r="CR233" i="3"/>
  <c r="CR219" i="3"/>
  <c r="CR230" i="3"/>
  <c r="CR216" i="3"/>
  <c r="CR222" i="3"/>
  <c r="CR106" i="3"/>
  <c r="CR105" i="3"/>
  <c r="CR190" i="3"/>
  <c r="CR242" i="3"/>
  <c r="CR245" i="3"/>
  <c r="CR199" i="3"/>
  <c r="CR160" i="3"/>
  <c r="CR202" i="3"/>
  <c r="CR68" i="3"/>
  <c r="CR50" i="3"/>
  <c r="CR61" i="3"/>
  <c r="CR111" i="3"/>
  <c r="CR95" i="3"/>
  <c r="CR91" i="3"/>
  <c r="CR93" i="3"/>
  <c r="CR97" i="3"/>
  <c r="CR94" i="3"/>
  <c r="CR145" i="3"/>
  <c r="CR149" i="3"/>
  <c r="CR142" i="3"/>
  <c r="CR136" i="3"/>
  <c r="CR139" i="3"/>
  <c r="CR133" i="3"/>
  <c r="CR195" i="3"/>
  <c r="CR176" i="3"/>
  <c r="CR231" i="3"/>
  <c r="CR232" i="3"/>
  <c r="CR229" i="3"/>
  <c r="CR225" i="3"/>
  <c r="CR237" i="3"/>
  <c r="CR226" i="3"/>
  <c r="CR217" i="3"/>
  <c r="CR116" i="3"/>
  <c r="CR186" i="3"/>
  <c r="CR114" i="3"/>
  <c r="CR77" i="3"/>
  <c r="CR197" i="3"/>
  <c r="CN99" i="3"/>
  <c r="CN95" i="3"/>
  <c r="CN155" i="3"/>
  <c r="CN152" i="3"/>
  <c r="CN141" i="3"/>
  <c r="CN158" i="3"/>
  <c r="CN198" i="3"/>
  <c r="CN194" i="3"/>
  <c r="CN189" i="3"/>
  <c r="CN195" i="3"/>
  <c r="CN178" i="3"/>
  <c r="CN177" i="3"/>
  <c r="CN244" i="3"/>
  <c r="CN243" i="3"/>
  <c r="CN233" i="3"/>
  <c r="CN114" i="3"/>
  <c r="CN107" i="3"/>
  <c r="CN197" i="3"/>
  <c r="CN188" i="3"/>
  <c r="CN77" i="3"/>
  <c r="CN116" i="3"/>
  <c r="CN112" i="3"/>
  <c r="CN102" i="3"/>
  <c r="CN97" i="3"/>
  <c r="CN93" i="3"/>
  <c r="CN98" i="3"/>
  <c r="CN100" i="3"/>
  <c r="CN96" i="3"/>
  <c r="CN92" i="3"/>
  <c r="CN90" i="3"/>
  <c r="CN161" i="3"/>
  <c r="CN160" i="3"/>
  <c r="CN156" i="3"/>
  <c r="CN154" i="3"/>
  <c r="CN149" i="3"/>
  <c r="CN140" i="3"/>
  <c r="CN138" i="3"/>
  <c r="CN136" i="3"/>
  <c r="CN139" i="3"/>
  <c r="CN146" i="3"/>
  <c r="CN144" i="3"/>
  <c r="CN134" i="3"/>
  <c r="CN157" i="3"/>
  <c r="CN201" i="3"/>
  <c r="CN199" i="3"/>
  <c r="CN192" i="3"/>
  <c r="CN184" i="3"/>
  <c r="CN191" i="3"/>
  <c r="CN174" i="3"/>
  <c r="CN240" i="3"/>
  <c r="CN238" i="3"/>
  <c r="CN227" i="3"/>
  <c r="CN229" i="3"/>
  <c r="CN228" i="3"/>
  <c r="CN216" i="3"/>
  <c r="CN226" i="3"/>
  <c r="CN117" i="3"/>
  <c r="CN113" i="3"/>
  <c r="CN106" i="3"/>
  <c r="CN182" i="3"/>
  <c r="CN200" i="3"/>
  <c r="CN196" i="3"/>
  <c r="CN187" i="3"/>
  <c r="CN186" i="3"/>
  <c r="CN223" i="3"/>
  <c r="CN179" i="3"/>
  <c r="CN148" i="3"/>
  <c r="CN237" i="3"/>
  <c r="CN115" i="3"/>
  <c r="CN91" i="3"/>
  <c r="CN94" i="3"/>
  <c r="CN159" i="3"/>
  <c r="CN142" i="3"/>
  <c r="CN143" i="3"/>
  <c r="CN137" i="3"/>
  <c r="CN135" i="3"/>
  <c r="CN132" i="3"/>
  <c r="CN190" i="3"/>
  <c r="CN185" i="3"/>
  <c r="CN176" i="3"/>
  <c r="CN245" i="3"/>
  <c r="CN241" i="3"/>
  <c r="CN242" i="3"/>
  <c r="CN231" i="3"/>
  <c r="CN225" i="3"/>
  <c r="CN232" i="3"/>
  <c r="CN220" i="3"/>
  <c r="CN218" i="3"/>
  <c r="CN118" i="3"/>
  <c r="CN119" i="3"/>
  <c r="CN183" i="3"/>
  <c r="CN103" i="3"/>
  <c r="CJ49" i="3"/>
  <c r="CJ119" i="3"/>
  <c r="CJ118" i="3"/>
  <c r="CJ117" i="3"/>
  <c r="CJ116" i="3"/>
  <c r="CJ111" i="3"/>
  <c r="CJ110" i="3"/>
  <c r="CJ106" i="3"/>
  <c r="CJ105" i="3"/>
  <c r="CJ103" i="3"/>
  <c r="CJ109" i="3"/>
  <c r="CJ94" i="3"/>
  <c r="CJ149" i="3"/>
  <c r="CJ143" i="3"/>
  <c r="CJ141" i="3"/>
  <c r="CJ200" i="3"/>
  <c r="CJ187" i="3"/>
  <c r="CJ186" i="3"/>
  <c r="CJ194" i="3"/>
  <c r="CJ195" i="3"/>
  <c r="CJ235" i="3"/>
  <c r="CJ233" i="3"/>
  <c r="CJ232" i="3"/>
  <c r="CJ101" i="3"/>
  <c r="CJ93" i="3"/>
  <c r="CJ100" i="3"/>
  <c r="CJ150" i="3"/>
  <c r="CJ133" i="3"/>
  <c r="CJ231" i="3"/>
  <c r="CJ176" i="3"/>
  <c r="CJ99" i="3"/>
  <c r="CJ193" i="3"/>
  <c r="CJ147" i="3"/>
  <c r="CJ76" i="3"/>
  <c r="CJ51" i="3"/>
  <c r="CJ48" i="3"/>
  <c r="CJ113" i="3"/>
  <c r="CJ115" i="3"/>
  <c r="CJ98" i="3"/>
  <c r="CJ160" i="3"/>
  <c r="CJ159" i="3"/>
  <c r="CJ139" i="3"/>
  <c r="CJ146" i="3"/>
  <c r="CJ157" i="3"/>
  <c r="CJ203" i="3"/>
  <c r="CJ197" i="3"/>
  <c r="CJ198" i="3"/>
  <c r="CJ190" i="3"/>
  <c r="CJ179" i="3"/>
  <c r="CJ181" i="3"/>
  <c r="CJ244" i="3"/>
  <c r="CJ243" i="3"/>
  <c r="CJ242" i="3"/>
  <c r="CJ227" i="3"/>
  <c r="CJ230" i="3"/>
  <c r="CJ216" i="3"/>
  <c r="CJ226" i="3"/>
  <c r="CJ218" i="3"/>
  <c r="CJ136" i="3"/>
  <c r="CJ152" i="3"/>
  <c r="CJ177" i="3"/>
  <c r="CJ236" i="3"/>
  <c r="CJ221" i="3"/>
  <c r="CJ224" i="3"/>
  <c r="CJ140" i="3"/>
  <c r="CJ95" i="3"/>
  <c r="CJ91" i="3"/>
  <c r="CJ183" i="3"/>
  <c r="CJ77" i="3"/>
  <c r="CJ90" i="3"/>
  <c r="CJ161" i="3"/>
  <c r="CJ151" i="3"/>
  <c r="CJ137" i="3"/>
  <c r="CJ135" i="3"/>
  <c r="CJ148" i="3"/>
  <c r="CJ158" i="3"/>
  <c r="CJ144" i="3"/>
  <c r="CJ132" i="3"/>
  <c r="CJ202" i="3"/>
  <c r="CJ201" i="3"/>
  <c r="CJ196" i="3"/>
  <c r="CJ188" i="3"/>
  <c r="CJ189" i="3"/>
  <c r="CJ180" i="3"/>
  <c r="CJ191" i="3"/>
  <c r="CJ184" i="3"/>
  <c r="CJ178" i="3"/>
  <c r="CJ245" i="3"/>
  <c r="CJ239" i="3"/>
  <c r="CJ234" i="3"/>
  <c r="CJ223" i="3"/>
  <c r="CJ222" i="3"/>
  <c r="CJ92" i="3"/>
  <c r="CJ96" i="3"/>
  <c r="CJ142" i="3"/>
  <c r="CJ138" i="3"/>
  <c r="CJ229" i="3"/>
  <c r="CF61" i="3"/>
  <c r="CF69" i="3"/>
  <c r="CF65" i="3"/>
  <c r="CF50" i="3"/>
  <c r="CF56" i="3"/>
  <c r="CF52" i="3"/>
  <c r="CF118" i="3"/>
  <c r="CF117" i="3"/>
  <c r="CF114" i="3"/>
  <c r="CF113" i="3"/>
  <c r="CF95" i="3"/>
  <c r="CF92" i="3"/>
  <c r="CF97" i="3"/>
  <c r="CF156" i="3"/>
  <c r="CF152" i="3"/>
  <c r="CF154" i="3"/>
  <c r="CF149" i="3"/>
  <c r="CF138" i="3"/>
  <c r="CF137" i="3"/>
  <c r="CF148" i="3"/>
  <c r="CF201" i="3"/>
  <c r="CF200" i="3"/>
  <c r="CF183" i="3"/>
  <c r="CF179" i="3"/>
  <c r="CF178" i="3"/>
  <c r="CF231" i="3"/>
  <c r="CF233" i="3"/>
  <c r="CF225" i="3"/>
  <c r="CF221" i="3"/>
  <c r="CF216" i="3"/>
  <c r="CF190" i="3"/>
  <c r="CF218" i="3"/>
  <c r="CF232" i="3"/>
  <c r="CF151" i="3"/>
  <c r="CF77" i="3"/>
  <c r="CF195" i="3"/>
  <c r="CF49" i="3"/>
  <c r="CF76" i="3"/>
  <c r="CF112" i="3"/>
  <c r="CF102" i="3"/>
  <c r="CF99" i="3"/>
  <c r="CF100" i="3"/>
  <c r="CF135" i="3"/>
  <c r="CF144" i="3"/>
  <c r="CF181" i="3"/>
  <c r="CF189" i="3"/>
  <c r="CF191" i="3"/>
  <c r="CF174" i="3"/>
  <c r="CF239" i="3"/>
  <c r="CF238" i="3"/>
  <c r="CF228" i="3"/>
  <c r="CF223" i="3"/>
  <c r="CF219" i="3"/>
  <c r="CF230" i="3"/>
  <c r="CF220" i="3"/>
  <c r="CF217" i="3"/>
  <c r="CF111" i="3"/>
  <c r="CF107" i="3"/>
  <c r="CF105" i="3"/>
  <c r="CF245" i="3"/>
  <c r="CF161" i="3"/>
  <c r="CF192" i="3"/>
  <c r="CF66" i="3"/>
  <c r="CF59" i="3"/>
  <c r="CF74" i="3"/>
  <c r="CF116" i="3"/>
  <c r="CF108" i="3"/>
  <c r="CF109" i="3"/>
  <c r="CF93" i="3"/>
  <c r="CF98" i="3"/>
  <c r="CF155" i="3"/>
  <c r="CF150" i="3"/>
  <c r="CF147" i="3"/>
  <c r="CF142" i="3"/>
  <c r="CF136" i="3"/>
  <c r="CF143" i="3"/>
  <c r="CF141" i="3"/>
  <c r="CF157" i="3"/>
  <c r="CF203" i="3"/>
  <c r="CF202" i="3"/>
  <c r="CF199" i="3"/>
  <c r="CF188" i="3"/>
  <c r="CF187" i="3"/>
  <c r="CF182" i="3"/>
  <c r="CF185" i="3"/>
  <c r="CF184" i="3"/>
  <c r="CF235" i="3"/>
  <c r="CF240" i="3"/>
  <c r="CF227" i="3"/>
  <c r="CF237" i="3"/>
  <c r="CF234" i="3"/>
  <c r="CF224" i="3"/>
  <c r="CF222" i="3"/>
  <c r="CF197" i="3"/>
  <c r="CF243" i="3"/>
  <c r="CF159" i="3"/>
  <c r="CF244" i="3"/>
  <c r="CB65" i="3"/>
  <c r="CB113" i="3"/>
  <c r="CB108" i="3"/>
  <c r="CB110" i="3"/>
  <c r="CB99" i="3"/>
  <c r="CB91" i="3"/>
  <c r="CB101" i="3"/>
  <c r="CB90" i="3"/>
  <c r="CB92" i="3"/>
  <c r="CB153" i="3"/>
  <c r="CB136" i="3"/>
  <c r="CB148" i="3"/>
  <c r="CB143" i="3"/>
  <c r="CB193" i="3"/>
  <c r="CB190" i="3"/>
  <c r="CB183" i="3"/>
  <c r="CB181" i="3"/>
  <c r="CB194" i="3"/>
  <c r="CB195" i="3"/>
  <c r="CB177" i="3"/>
  <c r="CB191" i="3"/>
  <c r="CB176" i="3"/>
  <c r="CB235" i="3"/>
  <c r="CB227" i="3"/>
  <c r="CB237" i="3"/>
  <c r="CB219" i="3"/>
  <c r="CB197" i="3"/>
  <c r="CB245" i="3"/>
  <c r="CB189" i="3"/>
  <c r="CB103" i="3"/>
  <c r="CB77" i="3"/>
  <c r="CB119" i="3"/>
  <c r="CB116" i="3"/>
  <c r="CB114" i="3"/>
  <c r="CB107" i="3"/>
  <c r="CB95" i="3"/>
  <c r="CB97" i="3"/>
  <c r="CB156" i="3"/>
  <c r="CB147" i="3"/>
  <c r="CB149" i="3"/>
  <c r="CB142" i="3"/>
  <c r="CB141" i="3"/>
  <c r="CB158" i="3"/>
  <c r="CB135" i="3"/>
  <c r="CB192" i="3"/>
  <c r="CB182" i="3"/>
  <c r="CB174" i="3"/>
  <c r="CB241" i="3"/>
  <c r="CB239" i="3"/>
  <c r="CB236" i="3"/>
  <c r="CB240" i="3"/>
  <c r="CB232" i="3"/>
  <c r="CB233" i="3"/>
  <c r="CB228" i="3"/>
  <c r="CB221" i="3"/>
  <c r="CB216" i="3"/>
  <c r="CB106" i="3"/>
  <c r="CB159" i="3"/>
  <c r="CB199" i="3"/>
  <c r="CB184" i="3"/>
  <c r="CB244" i="3"/>
  <c r="CB186" i="3"/>
  <c r="CB104" i="3"/>
  <c r="CB234" i="3"/>
  <c r="CB59" i="3"/>
  <c r="CB102" i="3"/>
  <c r="CB93" i="3"/>
  <c r="CB96" i="3"/>
  <c r="CB94" i="3"/>
  <c r="CB155" i="3"/>
  <c r="CB154" i="3"/>
  <c r="CB138" i="3"/>
  <c r="CB139" i="3"/>
  <c r="CB144" i="3"/>
  <c r="CB133" i="3"/>
  <c r="CB132" i="3"/>
  <c r="CB134" i="3"/>
  <c r="CB180" i="3"/>
  <c r="CB178" i="3"/>
  <c r="CB231" i="3"/>
  <c r="CB238" i="3"/>
  <c r="CB225" i="3"/>
  <c r="CB218" i="3"/>
  <c r="CB217" i="3"/>
  <c r="CB117" i="3"/>
  <c r="CB161" i="3"/>
  <c r="CB203" i="3"/>
  <c r="CB196" i="3"/>
  <c r="CB188" i="3"/>
  <c r="CB243" i="3"/>
  <c r="CB118" i="3"/>
  <c r="CB202" i="3"/>
  <c r="CB198" i="3"/>
  <c r="CB71" i="3"/>
  <c r="CB112" i="3"/>
  <c r="CB111" i="3"/>
  <c r="CB109" i="3"/>
  <c r="CB115" i="3"/>
  <c r="CB98" i="3"/>
  <c r="CB100" i="3"/>
  <c r="CB152" i="3"/>
  <c r="CB150" i="3"/>
  <c r="CB145" i="3"/>
  <c r="CB151" i="3"/>
  <c r="CB140" i="3"/>
  <c r="CB146" i="3"/>
  <c r="CB137" i="3"/>
  <c r="CB157" i="3"/>
  <c r="CB179" i="3"/>
  <c r="CB175" i="3"/>
  <c r="CB242" i="3"/>
  <c r="CB229" i="3"/>
  <c r="CB224" i="3"/>
  <c r="CB223" i="3"/>
  <c r="CB230" i="3"/>
  <c r="CB222" i="3"/>
  <c r="CB226" i="3"/>
  <c r="CB220" i="3"/>
  <c r="CB160" i="3"/>
  <c r="CB201" i="3"/>
  <c r="CB185" i="3"/>
  <c r="CB200" i="3"/>
  <c r="CB48" i="3"/>
  <c r="CB105" i="3"/>
  <c r="BX74" i="3"/>
  <c r="BX111" i="3"/>
  <c r="BX110" i="3"/>
  <c r="BX93" i="3"/>
  <c r="BX148" i="3"/>
  <c r="BX138" i="3"/>
  <c r="BX144" i="3"/>
  <c r="BX200" i="3"/>
  <c r="BX193" i="3"/>
  <c r="BX192" i="3"/>
  <c r="BX195" i="3"/>
  <c r="BX191" i="3"/>
  <c r="BX243" i="3"/>
  <c r="BX242" i="3"/>
  <c r="BX234" i="3"/>
  <c r="BX230" i="3"/>
  <c r="BX216" i="3"/>
  <c r="BX118" i="3"/>
  <c r="BX150" i="3"/>
  <c r="BX188" i="3"/>
  <c r="BX180" i="3"/>
  <c r="BX238" i="3"/>
  <c r="BX135" i="3"/>
  <c r="BX95" i="3"/>
  <c r="BX235" i="3"/>
  <c r="BX155" i="3"/>
  <c r="BX69" i="3"/>
  <c r="BX57" i="3"/>
  <c r="BX101" i="3"/>
  <c r="BX97" i="3"/>
  <c r="BX90" i="3"/>
  <c r="BX161" i="3"/>
  <c r="BX154" i="3"/>
  <c r="BX153" i="3"/>
  <c r="BX146" i="3"/>
  <c r="BX136" i="3"/>
  <c r="BX198" i="3"/>
  <c r="BX190" i="3"/>
  <c r="BX185" i="3"/>
  <c r="BX184" i="3"/>
  <c r="BX232" i="3"/>
  <c r="BX220" i="3"/>
  <c r="BX113" i="3"/>
  <c r="BX107" i="3"/>
  <c r="BX152" i="3"/>
  <c r="BX202" i="3"/>
  <c r="BX199" i="3"/>
  <c r="BX182" i="3"/>
  <c r="BX179" i="3"/>
  <c r="BX224" i="3"/>
  <c r="BX228" i="3"/>
  <c r="BX219" i="3"/>
  <c r="BX203" i="3"/>
  <c r="BX116" i="3"/>
  <c r="BX197" i="3"/>
  <c r="BX227" i="3"/>
  <c r="BX100" i="3"/>
  <c r="BX91" i="3"/>
  <c r="BX60" i="3"/>
  <c r="BX77" i="3"/>
  <c r="BX48" i="3"/>
  <c r="BX109" i="3"/>
  <c r="BX160" i="3"/>
  <c r="BX151" i="3"/>
  <c r="BX149" i="3"/>
  <c r="BX140" i="3"/>
  <c r="BX158" i="3"/>
  <c r="BX181" i="3"/>
  <c r="BX194" i="3"/>
  <c r="BX174" i="3"/>
  <c r="BX244" i="3"/>
  <c r="BX239" i="3"/>
  <c r="BX229" i="3"/>
  <c r="BX225" i="3"/>
  <c r="BX217" i="3"/>
  <c r="BX105" i="3"/>
  <c r="BX92" i="3"/>
  <c r="BX119" i="3"/>
  <c r="BX96" i="3"/>
  <c r="BX106" i="3"/>
  <c r="BX156" i="3"/>
  <c r="BX134" i="3"/>
  <c r="BX137" i="3"/>
  <c r="BX147" i="3"/>
  <c r="BX176" i="3"/>
  <c r="BX187" i="3"/>
  <c r="BX241" i="3"/>
  <c r="BX104" i="3"/>
  <c r="BX201" i="3"/>
  <c r="BX183" i="3"/>
  <c r="BX103" i="3"/>
  <c r="BX223" i="3"/>
  <c r="BX99" i="3"/>
  <c r="BX117" i="3"/>
  <c r="BX145" i="3"/>
  <c r="BT69" i="3"/>
  <c r="BT61" i="3"/>
  <c r="BT66" i="3"/>
  <c r="BT117" i="3"/>
  <c r="BT103" i="3"/>
  <c r="BT96" i="3"/>
  <c r="BT161" i="3"/>
  <c r="BT160" i="3"/>
  <c r="BT156" i="3"/>
  <c r="BT151" i="3"/>
  <c r="BT135" i="3"/>
  <c r="BT158" i="3"/>
  <c r="BT201" i="3"/>
  <c r="BT199" i="3"/>
  <c r="BT192" i="3"/>
  <c r="BT181" i="3"/>
  <c r="BT184" i="3"/>
  <c r="BT174" i="3"/>
  <c r="BT191" i="3"/>
  <c r="BT177" i="3"/>
  <c r="BT233" i="3"/>
  <c r="BT229" i="3"/>
  <c r="BT232" i="3"/>
  <c r="BT138" i="3"/>
  <c r="BT136" i="3"/>
  <c r="BT133" i="3"/>
  <c r="BT200" i="3"/>
  <c r="BT221" i="3"/>
  <c r="BT216" i="3"/>
  <c r="BT112" i="3"/>
  <c r="BT227" i="3"/>
  <c r="BT70" i="3"/>
  <c r="BT64" i="3"/>
  <c r="BT49" i="3"/>
  <c r="BT52" i="3"/>
  <c r="BT116" i="3"/>
  <c r="BT113" i="3"/>
  <c r="BT106" i="3"/>
  <c r="BT102" i="3"/>
  <c r="BT93" i="3"/>
  <c r="BT90" i="3"/>
  <c r="BT159" i="3"/>
  <c r="BT152" i="3"/>
  <c r="BT153" i="3"/>
  <c r="BT141" i="3"/>
  <c r="BT146" i="3"/>
  <c r="BT144" i="3"/>
  <c r="BT203" i="3"/>
  <c r="BT197" i="3"/>
  <c r="BT183" i="3"/>
  <c r="BT180" i="3"/>
  <c r="BT176" i="3"/>
  <c r="BT245" i="3"/>
  <c r="BT244" i="3"/>
  <c r="BT239" i="3"/>
  <c r="BT231" i="3"/>
  <c r="BT238" i="3"/>
  <c r="BT237" i="3"/>
  <c r="BT234" i="3"/>
  <c r="BT95" i="3"/>
  <c r="BT110" i="3"/>
  <c r="BT155" i="3"/>
  <c r="BT241" i="3"/>
  <c r="BT224" i="3"/>
  <c r="BT219" i="3"/>
  <c r="BT223" i="3"/>
  <c r="BT240" i="3"/>
  <c r="BT194" i="3"/>
  <c r="BT145" i="3"/>
  <c r="BT73" i="3"/>
  <c r="BT63" i="3"/>
  <c r="BT65" i="3"/>
  <c r="BT77" i="3"/>
  <c r="BT119" i="3"/>
  <c r="BT114" i="3"/>
  <c r="BT107" i="3"/>
  <c r="BT105" i="3"/>
  <c r="BT104" i="3"/>
  <c r="BT97" i="3"/>
  <c r="BT148" i="3"/>
  <c r="BT143" i="3"/>
  <c r="BT137" i="3"/>
  <c r="BT132" i="3"/>
  <c r="BT157" i="3"/>
  <c r="BT187" i="3"/>
  <c r="BT182" i="3"/>
  <c r="BT195" i="3"/>
  <c r="BT185" i="3"/>
  <c r="BT179" i="3"/>
  <c r="BT178" i="3"/>
  <c r="BT243" i="3"/>
  <c r="BT236" i="3"/>
  <c r="BT235" i="3"/>
  <c r="BT225" i="3"/>
  <c r="BT222" i="3"/>
  <c r="BT217" i="3"/>
  <c r="BT91" i="3"/>
  <c r="BT149" i="3"/>
  <c r="BT150" i="3"/>
  <c r="BT189" i="3"/>
  <c r="BT193" i="3"/>
  <c r="BT175" i="3"/>
  <c r="BT230" i="3"/>
  <c r="BT142" i="3"/>
  <c r="BT154" i="3"/>
  <c r="BT74" i="3"/>
  <c r="BT56" i="3"/>
  <c r="BT48" i="3"/>
  <c r="BT118" i="3"/>
  <c r="BT111" i="3"/>
  <c r="BT109" i="3"/>
  <c r="BT115" i="3"/>
  <c r="BT100" i="3"/>
  <c r="BT92" i="3"/>
  <c r="BT101" i="3"/>
  <c r="BT98" i="3"/>
  <c r="BT94" i="3"/>
  <c r="BT139" i="3"/>
  <c r="BT134" i="3"/>
  <c r="BT202" i="3"/>
  <c r="BT196" i="3"/>
  <c r="BT190" i="3"/>
  <c r="BT188" i="3"/>
  <c r="BT186" i="3"/>
  <c r="BT242" i="3"/>
  <c r="BT218" i="3"/>
  <c r="BT226" i="3"/>
  <c r="BT220" i="3"/>
  <c r="BT99" i="3"/>
  <c r="BT108" i="3"/>
  <c r="BT140" i="3"/>
  <c r="BT228" i="3"/>
  <c r="BT198" i="3"/>
  <c r="BT147" i="3"/>
  <c r="BP65" i="3"/>
  <c r="BP69" i="3"/>
  <c r="BP110" i="3"/>
  <c r="BP115" i="3"/>
  <c r="BP102" i="3"/>
  <c r="BP91" i="3"/>
  <c r="BP96" i="3"/>
  <c r="BP92" i="3"/>
  <c r="BP97" i="3"/>
  <c r="BP151" i="3"/>
  <c r="BP149" i="3"/>
  <c r="BP148" i="3"/>
  <c r="BP140" i="3"/>
  <c r="BP132" i="3"/>
  <c r="BP157" i="3"/>
  <c r="BP202" i="3"/>
  <c r="BP188" i="3"/>
  <c r="BP195" i="3"/>
  <c r="BP181" i="3"/>
  <c r="BP189" i="3"/>
  <c r="BP182" i="3"/>
  <c r="BP175" i="3"/>
  <c r="BP177" i="3"/>
  <c r="BP178" i="3"/>
  <c r="BP176" i="3"/>
  <c r="BP241" i="3"/>
  <c r="BP236" i="3"/>
  <c r="BP227" i="3"/>
  <c r="BP229" i="3"/>
  <c r="BP237" i="3"/>
  <c r="BP234" i="3"/>
  <c r="BP220" i="3"/>
  <c r="BP218" i="3"/>
  <c r="BP143" i="3"/>
  <c r="BP197" i="3"/>
  <c r="BP243" i="3"/>
  <c r="BP219" i="3"/>
  <c r="BP231" i="3"/>
  <c r="BP192" i="3"/>
  <c r="BP161" i="3"/>
  <c r="BP145" i="3"/>
  <c r="BP66" i="3"/>
  <c r="BP67" i="3"/>
  <c r="BP63" i="3"/>
  <c r="BP54" i="3"/>
  <c r="BP74" i="3"/>
  <c r="BP118" i="3"/>
  <c r="BP114" i="3"/>
  <c r="BP113" i="3"/>
  <c r="BP112" i="3"/>
  <c r="BP109" i="3"/>
  <c r="BP90" i="3"/>
  <c r="BP155" i="3"/>
  <c r="BP146" i="3"/>
  <c r="BP144" i="3"/>
  <c r="BP134" i="3"/>
  <c r="BP200" i="3"/>
  <c r="BP199" i="3"/>
  <c r="BP193" i="3"/>
  <c r="BP186" i="3"/>
  <c r="BP185" i="3"/>
  <c r="BP239" i="3"/>
  <c r="BP232" i="3"/>
  <c r="BP228" i="3"/>
  <c r="BP222" i="3"/>
  <c r="BP226" i="3"/>
  <c r="BP217" i="3"/>
  <c r="BP111" i="3"/>
  <c r="BP103" i="3"/>
  <c r="BP105" i="3"/>
  <c r="BP135" i="3"/>
  <c r="BP141" i="3"/>
  <c r="BP245" i="3"/>
  <c r="BP152" i="3"/>
  <c r="BP159" i="3"/>
  <c r="BP77" i="3"/>
  <c r="BP64" i="3"/>
  <c r="BP76" i="3"/>
  <c r="BP117" i="3"/>
  <c r="BP108" i="3"/>
  <c r="BP99" i="3"/>
  <c r="BP98" i="3"/>
  <c r="BP100" i="3"/>
  <c r="BP94" i="3"/>
  <c r="BP156" i="3"/>
  <c r="BP154" i="3"/>
  <c r="BP138" i="3"/>
  <c r="BP136" i="3"/>
  <c r="BP158" i="3"/>
  <c r="BP203" i="3"/>
  <c r="BP198" i="3"/>
  <c r="BP180" i="3"/>
  <c r="BP191" i="3"/>
  <c r="BP174" i="3"/>
  <c r="BP242" i="3"/>
  <c r="BP225" i="3"/>
  <c r="BP230" i="3"/>
  <c r="BP196" i="3"/>
  <c r="BP244" i="3"/>
  <c r="BP221" i="3"/>
  <c r="BP137" i="3"/>
  <c r="BP48" i="3"/>
  <c r="BP160" i="3"/>
  <c r="BL72" i="3"/>
  <c r="BL112" i="3"/>
  <c r="BL109" i="3"/>
  <c r="BL90" i="3"/>
  <c r="BL96" i="3"/>
  <c r="BL152" i="3"/>
  <c r="BL142" i="3"/>
  <c r="BL132" i="3"/>
  <c r="BL201" i="3"/>
  <c r="BL193" i="3"/>
  <c r="BL180" i="3"/>
  <c r="BL184" i="3"/>
  <c r="BL177" i="3"/>
  <c r="BL191" i="3"/>
  <c r="BL176" i="3"/>
  <c r="BL239" i="3"/>
  <c r="BL240" i="3"/>
  <c r="BL238" i="3"/>
  <c r="BL223" i="3"/>
  <c r="BL118" i="3"/>
  <c r="BL199" i="3"/>
  <c r="BL187" i="3"/>
  <c r="BL242" i="3"/>
  <c r="BL243" i="3"/>
  <c r="BL77" i="3"/>
  <c r="BL117" i="3"/>
  <c r="BL161" i="3"/>
  <c r="BL113" i="3"/>
  <c r="BL66" i="3"/>
  <c r="BL67" i="3"/>
  <c r="BL56" i="3"/>
  <c r="BL65" i="3"/>
  <c r="BL108" i="3"/>
  <c r="BL102" i="3"/>
  <c r="BL115" i="3"/>
  <c r="BL98" i="3"/>
  <c r="BL92" i="3"/>
  <c r="BL156" i="3"/>
  <c r="BL145" i="3"/>
  <c r="BL151" i="3"/>
  <c r="BL141" i="3"/>
  <c r="BL148" i="3"/>
  <c r="BL158" i="3"/>
  <c r="BL146" i="3"/>
  <c r="BL133" i="3"/>
  <c r="BL195" i="3"/>
  <c r="BL178" i="3"/>
  <c r="BL241" i="3"/>
  <c r="BL232" i="3"/>
  <c r="BL229" i="3"/>
  <c r="BL234" i="3"/>
  <c r="BL216" i="3"/>
  <c r="BL218" i="3"/>
  <c r="BL105" i="3"/>
  <c r="BL106" i="3"/>
  <c r="BL182" i="3"/>
  <c r="BL197" i="3"/>
  <c r="BL183" i="3"/>
  <c r="BL196" i="3"/>
  <c r="BL245" i="3"/>
  <c r="BL203" i="3"/>
  <c r="BL58" i="3"/>
  <c r="BL55" i="3"/>
  <c r="BL70" i="3"/>
  <c r="BL91" i="3"/>
  <c r="BL93" i="3"/>
  <c r="BL100" i="3"/>
  <c r="BL97" i="3"/>
  <c r="BL154" i="3"/>
  <c r="BL147" i="3"/>
  <c r="BL149" i="3"/>
  <c r="BL136" i="3"/>
  <c r="BL135" i="3"/>
  <c r="BL134" i="3"/>
  <c r="BL157" i="3"/>
  <c r="BL189" i="3"/>
  <c r="BL179" i="3"/>
  <c r="BL194" i="3"/>
  <c r="BL175" i="3"/>
  <c r="BL174" i="3"/>
  <c r="BL227" i="3"/>
  <c r="BL225" i="3"/>
  <c r="BL230" i="3"/>
  <c r="BL217" i="3"/>
  <c r="BL107" i="3"/>
  <c r="BL186" i="3"/>
  <c r="BL188" i="3"/>
  <c r="BL236" i="3"/>
  <c r="BL244" i="3"/>
  <c r="BL64" i="3"/>
  <c r="BL63" i="3"/>
  <c r="BL111" i="3"/>
  <c r="BL110" i="3"/>
  <c r="BL99" i="3"/>
  <c r="BL95" i="3"/>
  <c r="BL101" i="3"/>
  <c r="BL94" i="3"/>
  <c r="BL155" i="3"/>
  <c r="BL153" i="3"/>
  <c r="BL150" i="3"/>
  <c r="BL140" i="3"/>
  <c r="BL138" i="3"/>
  <c r="BL139" i="3"/>
  <c r="BL143" i="3"/>
  <c r="BL137" i="3"/>
  <c r="BL144" i="3"/>
  <c r="BL198" i="3"/>
  <c r="BL192" i="3"/>
  <c r="BL190" i="3"/>
  <c r="BL185" i="3"/>
  <c r="BL231" i="3"/>
  <c r="BL233" i="3"/>
  <c r="BL237" i="3"/>
  <c r="BL228" i="3"/>
  <c r="BL224" i="3"/>
  <c r="BL221" i="3"/>
  <c r="BL219" i="3"/>
  <c r="BL222" i="3"/>
  <c r="BL226" i="3"/>
  <c r="BL220" i="3"/>
  <c r="BL114" i="3"/>
  <c r="BL119" i="3"/>
  <c r="BL181" i="3"/>
  <c r="BL200" i="3"/>
  <c r="BL202" i="3"/>
  <c r="BL116" i="3"/>
  <c r="BL104" i="3"/>
  <c r="BL159" i="3"/>
  <c r="BL103" i="3"/>
  <c r="BL160" i="3"/>
  <c r="BL48" i="3"/>
  <c r="BL235" i="3"/>
  <c r="BH66" i="3"/>
  <c r="BH70" i="3"/>
  <c r="BH51" i="3"/>
  <c r="BH77" i="3"/>
  <c r="BH113" i="3"/>
  <c r="BH111" i="3"/>
  <c r="BH99" i="3"/>
  <c r="BH95" i="3"/>
  <c r="BH92" i="3"/>
  <c r="BH101" i="3"/>
  <c r="BH94" i="3"/>
  <c r="BH153" i="3"/>
  <c r="BH134" i="3"/>
  <c r="BH192" i="3"/>
  <c r="BH182" i="3"/>
  <c r="BH194" i="3"/>
  <c r="BH184" i="3"/>
  <c r="BH191" i="3"/>
  <c r="BH235" i="3"/>
  <c r="BH237" i="3"/>
  <c r="BH225" i="3"/>
  <c r="BH216" i="3"/>
  <c r="BH222" i="3"/>
  <c r="BH117" i="3"/>
  <c r="BH118" i="3"/>
  <c r="BH103" i="3"/>
  <c r="BH110" i="3"/>
  <c r="BH106" i="3"/>
  <c r="BH149" i="3"/>
  <c r="BH138" i="3"/>
  <c r="BH188" i="3"/>
  <c r="BH236" i="3"/>
  <c r="BH231" i="3"/>
  <c r="BH238" i="3"/>
  <c r="BH203" i="3"/>
  <c r="BH73" i="3"/>
  <c r="BH60" i="3"/>
  <c r="BH55" i="3"/>
  <c r="BH116" i="3"/>
  <c r="BH91" i="3"/>
  <c r="BH100" i="3"/>
  <c r="BH93" i="3"/>
  <c r="BH161" i="3"/>
  <c r="BH159" i="3"/>
  <c r="BH156" i="3"/>
  <c r="BH150" i="3"/>
  <c r="BH151" i="3"/>
  <c r="BH143" i="3"/>
  <c r="BH141" i="3"/>
  <c r="BH139" i="3"/>
  <c r="BH144" i="3"/>
  <c r="BH199" i="3"/>
  <c r="BH190" i="3"/>
  <c r="BH185" i="3"/>
  <c r="BH181" i="3"/>
  <c r="BH178" i="3"/>
  <c r="BH176" i="3"/>
  <c r="BH244" i="3"/>
  <c r="BH242" i="3"/>
  <c r="BH233" i="3"/>
  <c r="BH227" i="3"/>
  <c r="BH234" i="3"/>
  <c r="BH228" i="3"/>
  <c r="BH220" i="3"/>
  <c r="BH217" i="3"/>
  <c r="BH154" i="3"/>
  <c r="BH180" i="3"/>
  <c r="BH219" i="3"/>
  <c r="BH105" i="3"/>
  <c r="BH114" i="3"/>
  <c r="BH223" i="3"/>
  <c r="BH67" i="3"/>
  <c r="BH63" i="3"/>
  <c r="BH69" i="3"/>
  <c r="BH68" i="3"/>
  <c r="BH59" i="3"/>
  <c r="BH71" i="3"/>
  <c r="BH48" i="3"/>
  <c r="BH109" i="3"/>
  <c r="BH115" i="3"/>
  <c r="BH90" i="3"/>
  <c r="BH155" i="3"/>
  <c r="BH137" i="3"/>
  <c r="BH135" i="3"/>
  <c r="BH146" i="3"/>
  <c r="BH198" i="3"/>
  <c r="BH195" i="3"/>
  <c r="BH240" i="3"/>
  <c r="BH224" i="3"/>
  <c r="BH226" i="3"/>
  <c r="BH112" i="3"/>
  <c r="BH104" i="3"/>
  <c r="BH119" i="3"/>
  <c r="BH102" i="3"/>
  <c r="BH136" i="3"/>
  <c r="BH196" i="3"/>
  <c r="BH239" i="3"/>
  <c r="BH221" i="3"/>
  <c r="BH108" i="3"/>
  <c r="BH148" i="3"/>
  <c r="BD22" i="3"/>
  <c r="BD25" i="3"/>
  <c r="BD19" i="3"/>
  <c r="BD13" i="3"/>
  <c r="BD71" i="3"/>
  <c r="BD70" i="3"/>
  <c r="BD77" i="3"/>
  <c r="BD118" i="3"/>
  <c r="BD112" i="3"/>
  <c r="BD115" i="3"/>
  <c r="BD98" i="3"/>
  <c r="BD152" i="3"/>
  <c r="BD135" i="3"/>
  <c r="BD158" i="3"/>
  <c r="BD201" i="3"/>
  <c r="BD186" i="3"/>
  <c r="BD244" i="3"/>
  <c r="BD242" i="3"/>
  <c r="BD226" i="3"/>
  <c r="BD99" i="3"/>
  <c r="BD96" i="3"/>
  <c r="BD155" i="3"/>
  <c r="BD146" i="3"/>
  <c r="BD175" i="3"/>
  <c r="BD224" i="3"/>
  <c r="BD183" i="3"/>
  <c r="BD110" i="3"/>
  <c r="BD111" i="3"/>
  <c r="BD100" i="3"/>
  <c r="BD60" i="3"/>
  <c r="BD50" i="3"/>
  <c r="BD105" i="3"/>
  <c r="BD103" i="3"/>
  <c r="BD109" i="3"/>
  <c r="BD159" i="3"/>
  <c r="BD142" i="3"/>
  <c r="BD136" i="3"/>
  <c r="BD139" i="3"/>
  <c r="BD157" i="3"/>
  <c r="BD194" i="3"/>
  <c r="BD178" i="3"/>
  <c r="BD184" i="3"/>
  <c r="BD191" i="3"/>
  <c r="BD240" i="3"/>
  <c r="BD238" i="3"/>
  <c r="BD223" i="3"/>
  <c r="BD222" i="3"/>
  <c r="BD217" i="3"/>
  <c r="BD220" i="3"/>
  <c r="BD116" i="3"/>
  <c r="BD95" i="3"/>
  <c r="BD134" i="3"/>
  <c r="BD133" i="3"/>
  <c r="BD235" i="3"/>
  <c r="BD225" i="3"/>
  <c r="BD114" i="3"/>
  <c r="BD151" i="3"/>
  <c r="BD153" i="3"/>
  <c r="BD176" i="3"/>
  <c r="BD228" i="3"/>
  <c r="BD9" i="3"/>
  <c r="BD20" i="3"/>
  <c r="BD23" i="3"/>
  <c r="BD29" i="3"/>
  <c r="BD68" i="3"/>
  <c r="BD119" i="3"/>
  <c r="BD117" i="3"/>
  <c r="BD108" i="3"/>
  <c r="BD104" i="3"/>
  <c r="BD94" i="3"/>
  <c r="BD161" i="3"/>
  <c r="BD154" i="3"/>
  <c r="BD147" i="3"/>
  <c r="BD145" i="3"/>
  <c r="BD140" i="3"/>
  <c r="BD137" i="3"/>
  <c r="BD143" i="3"/>
  <c r="BD144" i="3"/>
  <c r="BD132" i="3"/>
  <c r="BD202" i="3"/>
  <c r="BD196" i="3"/>
  <c r="BD188" i="3"/>
  <c r="BD187" i="3"/>
  <c r="BD179" i="3"/>
  <c r="BD180" i="3"/>
  <c r="BD243" i="3"/>
  <c r="BD231" i="3"/>
  <c r="BD227" i="3"/>
  <c r="BD92" i="3"/>
  <c r="BD150" i="3"/>
  <c r="BD192" i="3"/>
  <c r="BD182" i="3"/>
  <c r="BD200" i="3"/>
  <c r="BD229" i="3"/>
  <c r="BD97" i="3"/>
  <c r="BD198" i="3"/>
  <c r="BD148" i="3"/>
  <c r="BD93" i="3"/>
  <c r="BD6" i="3"/>
  <c r="BD12" i="3"/>
  <c r="BD8" i="3"/>
  <c r="BD11" i="3"/>
  <c r="BD75" i="3"/>
  <c r="BD74" i="3"/>
  <c r="BD51" i="3"/>
  <c r="BD48" i="3"/>
  <c r="BD107" i="3"/>
  <c r="BD106" i="3"/>
  <c r="BD102" i="3"/>
  <c r="BD90" i="3"/>
  <c r="BD160" i="3"/>
  <c r="BD149" i="3"/>
  <c r="BD138" i="3"/>
  <c r="BD141" i="3"/>
  <c r="BD203" i="3"/>
  <c r="BD199" i="3"/>
  <c r="BD197" i="3"/>
  <c r="BD195" i="3"/>
  <c r="BD189" i="3"/>
  <c r="BD185" i="3"/>
  <c r="BD174" i="3"/>
  <c r="BD245" i="3"/>
  <c r="BD241" i="3"/>
  <c r="BD233" i="3"/>
  <c r="BD237" i="3"/>
  <c r="BD234" i="3"/>
  <c r="BD221" i="3"/>
  <c r="BD219" i="3"/>
  <c r="BD230" i="3"/>
  <c r="BD218" i="3"/>
  <c r="BD113" i="3"/>
  <c r="BD91" i="3"/>
  <c r="BD193" i="3"/>
  <c r="BD190" i="3"/>
  <c r="BD181" i="3"/>
  <c r="BD177" i="3"/>
  <c r="BD216" i="3"/>
  <c r="BD236" i="3"/>
  <c r="BD156" i="3"/>
  <c r="BD232" i="3"/>
  <c r="BD101" i="3"/>
  <c r="BD239" i="3"/>
  <c r="AZ54" i="3"/>
  <c r="AZ118" i="3"/>
  <c r="AZ116" i="3"/>
  <c r="AZ111" i="3"/>
  <c r="AZ91" i="3"/>
  <c r="AZ93" i="3"/>
  <c r="AZ98" i="3"/>
  <c r="AZ154" i="3"/>
  <c r="AZ150" i="3"/>
  <c r="AZ151" i="3"/>
  <c r="AZ143" i="3"/>
  <c r="AZ139" i="3"/>
  <c r="AZ133" i="3"/>
  <c r="AZ157" i="3"/>
  <c r="AZ202" i="3"/>
  <c r="AZ198" i="3"/>
  <c r="AZ192" i="3"/>
  <c r="AZ187" i="3"/>
  <c r="AZ180" i="3"/>
  <c r="AZ185" i="3"/>
  <c r="AZ184" i="3"/>
  <c r="AZ177" i="3"/>
  <c r="AZ191" i="3"/>
  <c r="AZ174" i="3"/>
  <c r="AZ176" i="3"/>
  <c r="AZ235" i="3"/>
  <c r="AZ233" i="3"/>
  <c r="AZ237" i="3"/>
  <c r="AZ224" i="3"/>
  <c r="AZ222" i="3"/>
  <c r="AZ226" i="3"/>
  <c r="AZ109" i="3"/>
  <c r="AZ106" i="3"/>
  <c r="AZ193" i="3"/>
  <c r="AZ197" i="3"/>
  <c r="AZ223" i="3"/>
  <c r="AZ245" i="3"/>
  <c r="AZ145" i="3"/>
  <c r="AZ152" i="3"/>
  <c r="AZ161" i="3"/>
  <c r="AZ63" i="3"/>
  <c r="AZ57" i="3"/>
  <c r="AZ55" i="3"/>
  <c r="AZ115" i="3"/>
  <c r="AZ95" i="3"/>
  <c r="AZ96" i="3"/>
  <c r="AZ97" i="3"/>
  <c r="AZ149" i="3"/>
  <c r="AZ135" i="3"/>
  <c r="AZ148" i="3"/>
  <c r="AZ201" i="3"/>
  <c r="AZ175" i="3"/>
  <c r="AZ239" i="3"/>
  <c r="AZ236" i="3"/>
  <c r="AZ238" i="3"/>
  <c r="AZ232" i="3"/>
  <c r="AZ234" i="3"/>
  <c r="AZ228" i="3"/>
  <c r="AZ216" i="3"/>
  <c r="AZ217" i="3"/>
  <c r="AZ136" i="3"/>
  <c r="AZ242" i="3"/>
  <c r="AZ231" i="3"/>
  <c r="AZ142" i="3"/>
  <c r="AZ77" i="3"/>
  <c r="AZ160" i="3"/>
  <c r="AZ71" i="3"/>
  <c r="AZ119" i="3"/>
  <c r="AZ117" i="3"/>
  <c r="AZ114" i="3"/>
  <c r="AZ113" i="3"/>
  <c r="AZ110" i="3"/>
  <c r="AZ101" i="3"/>
  <c r="AZ90" i="3"/>
  <c r="AZ100" i="3"/>
  <c r="AZ141" i="3"/>
  <c r="AZ146" i="3"/>
  <c r="AZ144" i="3"/>
  <c r="AZ132" i="3"/>
  <c r="AZ203" i="3"/>
  <c r="AZ199" i="3"/>
  <c r="AZ190" i="3"/>
  <c r="AZ188" i="3"/>
  <c r="AZ186" i="3"/>
  <c r="AZ183" i="3"/>
  <c r="AZ181" i="3"/>
  <c r="AZ194" i="3"/>
  <c r="AZ182" i="3"/>
  <c r="AZ241" i="3"/>
  <c r="AZ229" i="3"/>
  <c r="AZ220" i="3"/>
  <c r="AZ218" i="3"/>
  <c r="AZ107" i="3"/>
  <c r="AZ243" i="3"/>
  <c r="AZ159" i="3"/>
  <c r="AZ189" i="3"/>
  <c r="AZ140" i="3"/>
  <c r="AZ48" i="3"/>
  <c r="AZ67" i="3"/>
  <c r="AZ68" i="3"/>
  <c r="AZ56" i="3"/>
  <c r="AZ59" i="3"/>
  <c r="AZ102" i="3"/>
  <c r="AZ99" i="3"/>
  <c r="AZ92" i="3"/>
  <c r="AZ94" i="3"/>
  <c r="AZ155" i="3"/>
  <c r="AZ156" i="3"/>
  <c r="AZ153" i="3"/>
  <c r="AZ137" i="3"/>
  <c r="AZ158" i="3"/>
  <c r="AZ134" i="3"/>
  <c r="AZ200" i="3"/>
  <c r="AZ179" i="3"/>
  <c r="AZ195" i="3"/>
  <c r="AZ178" i="3"/>
  <c r="AZ240" i="3"/>
  <c r="AZ227" i="3"/>
  <c r="AZ225" i="3"/>
  <c r="AZ230" i="3"/>
  <c r="AZ108" i="3"/>
  <c r="AZ138" i="3"/>
  <c r="AZ147" i="3"/>
  <c r="AZ196" i="3"/>
  <c r="AZ221" i="3"/>
  <c r="AZ219" i="3"/>
  <c r="AZ244" i="3"/>
  <c r="AZ103" i="3"/>
  <c r="AZ112" i="3"/>
  <c r="AZ104" i="3"/>
  <c r="AV27" i="3"/>
  <c r="AV68" i="3"/>
  <c r="AV72" i="3"/>
  <c r="AV112" i="3"/>
  <c r="AV109" i="3"/>
  <c r="AV115" i="3"/>
  <c r="AV99" i="3"/>
  <c r="AV97" i="3"/>
  <c r="AV152" i="3"/>
  <c r="AV147" i="3"/>
  <c r="AV151" i="3"/>
  <c r="AV140" i="3"/>
  <c r="AV137" i="3"/>
  <c r="AV144" i="3"/>
  <c r="AV242" i="3"/>
  <c r="AV227" i="3"/>
  <c r="AV233" i="3"/>
  <c r="AV237" i="3"/>
  <c r="AV216" i="3"/>
  <c r="AV222" i="3"/>
  <c r="AV226" i="3"/>
  <c r="AV220" i="3"/>
  <c r="AV117" i="3"/>
  <c r="AV105" i="3"/>
  <c r="AV199" i="3"/>
  <c r="AV196" i="3"/>
  <c r="AV182" i="3"/>
  <c r="AV187" i="3"/>
  <c r="AV186" i="3"/>
  <c r="AV244" i="3"/>
  <c r="AV202" i="3"/>
  <c r="AV48" i="3"/>
  <c r="AV114" i="3"/>
  <c r="AV49" i="3"/>
  <c r="AV63" i="3"/>
  <c r="AV59" i="3"/>
  <c r="AV75" i="3"/>
  <c r="AV74" i="3"/>
  <c r="AV108" i="3"/>
  <c r="AV90" i="3"/>
  <c r="AV92" i="3"/>
  <c r="AV154" i="3"/>
  <c r="AV153" i="3"/>
  <c r="AV145" i="3"/>
  <c r="AV142" i="3"/>
  <c r="AV146" i="3"/>
  <c r="AV143" i="3"/>
  <c r="AV132" i="3"/>
  <c r="AV157" i="3"/>
  <c r="AV200" i="3"/>
  <c r="AV198" i="3"/>
  <c r="AV185" i="3"/>
  <c r="AV179" i="3"/>
  <c r="AV191" i="3"/>
  <c r="AV174" i="3"/>
  <c r="AV241" i="3"/>
  <c r="AV240" i="3"/>
  <c r="AV229" i="3"/>
  <c r="AV223" i="3"/>
  <c r="AV119" i="3"/>
  <c r="AV107" i="3"/>
  <c r="AV161" i="3"/>
  <c r="AV159" i="3"/>
  <c r="AV190" i="3"/>
  <c r="AV236" i="3"/>
  <c r="AV113" i="3"/>
  <c r="AV183" i="3"/>
  <c r="AV77" i="3"/>
  <c r="AV192" i="3"/>
  <c r="AV67" i="3"/>
  <c r="AV62" i="3"/>
  <c r="AV64" i="3"/>
  <c r="AV52" i="3"/>
  <c r="AV111" i="3"/>
  <c r="AV91" i="3"/>
  <c r="AV100" i="3"/>
  <c r="AV96" i="3"/>
  <c r="AV136" i="3"/>
  <c r="AV139" i="3"/>
  <c r="AV158" i="3"/>
  <c r="AV134" i="3"/>
  <c r="AV194" i="3"/>
  <c r="AV189" i="3"/>
  <c r="AV195" i="3"/>
  <c r="AV175" i="3"/>
  <c r="AV177" i="3"/>
  <c r="AV178" i="3"/>
  <c r="AV176" i="3"/>
  <c r="AV239" i="3"/>
  <c r="AV231" i="3"/>
  <c r="AV238" i="3"/>
  <c r="AV228" i="3"/>
  <c r="AV224" i="3"/>
  <c r="AV221" i="3"/>
  <c r="AV230" i="3"/>
  <c r="AV217" i="3"/>
  <c r="AV106" i="3"/>
  <c r="AV201" i="3"/>
  <c r="AV245" i="3"/>
  <c r="AV243" i="3"/>
  <c r="AV104" i="3"/>
  <c r="AV103" i="3"/>
  <c r="AR26" i="3"/>
  <c r="AR113" i="3"/>
  <c r="AR94" i="3"/>
  <c r="AR160" i="3"/>
  <c r="AR148" i="3"/>
  <c r="AR143" i="3"/>
  <c r="AR141" i="3"/>
  <c r="AR139" i="3"/>
  <c r="AR157" i="3"/>
  <c r="AR194" i="3"/>
  <c r="AR195" i="3"/>
  <c r="AR243" i="3"/>
  <c r="AR239" i="3"/>
  <c r="AR240" i="3"/>
  <c r="AR229" i="3"/>
  <c r="AR216" i="3"/>
  <c r="AR222" i="3"/>
  <c r="AR220" i="3"/>
  <c r="AR102" i="3"/>
  <c r="AR107" i="3"/>
  <c r="AR147" i="3"/>
  <c r="AR134" i="3"/>
  <c r="AR133" i="3"/>
  <c r="AR196" i="3"/>
  <c r="AR180" i="3"/>
  <c r="AR228" i="3"/>
  <c r="AR219" i="3"/>
  <c r="AR150" i="3"/>
  <c r="AR118" i="3"/>
  <c r="AR104" i="3"/>
  <c r="AR116" i="3"/>
  <c r="AR66" i="3"/>
  <c r="AR110" i="3"/>
  <c r="AR101" i="3"/>
  <c r="AR97" i="3"/>
  <c r="AR93" i="3"/>
  <c r="AR161" i="3"/>
  <c r="AR137" i="3"/>
  <c r="AR135" i="3"/>
  <c r="AR158" i="3"/>
  <c r="AR132" i="3"/>
  <c r="AR181" i="3"/>
  <c r="AR177" i="3"/>
  <c r="AR244" i="3"/>
  <c r="AR242" i="3"/>
  <c r="AR231" i="3"/>
  <c r="AR238" i="3"/>
  <c r="AR218" i="3"/>
  <c r="AR91" i="3"/>
  <c r="AR108" i="3"/>
  <c r="AR96" i="3"/>
  <c r="AR140" i="3"/>
  <c r="AR136" i="3"/>
  <c r="AR201" i="3"/>
  <c r="AR199" i="3"/>
  <c r="AR175" i="3"/>
  <c r="AR200" i="3"/>
  <c r="AR187" i="3"/>
  <c r="AR227" i="3"/>
  <c r="AR224" i="3"/>
  <c r="AR221" i="3"/>
  <c r="AR203" i="3"/>
  <c r="AR112" i="3"/>
  <c r="AR142" i="3"/>
  <c r="AR69" i="3"/>
  <c r="AR77" i="3"/>
  <c r="AR48" i="3"/>
  <c r="AR111" i="3"/>
  <c r="AR115" i="3"/>
  <c r="AR98" i="3"/>
  <c r="AR90" i="3"/>
  <c r="AR154" i="3"/>
  <c r="AR153" i="3"/>
  <c r="AR149" i="3"/>
  <c r="AR146" i="3"/>
  <c r="AR144" i="3"/>
  <c r="AR192" i="3"/>
  <c r="AR185" i="3"/>
  <c r="AR189" i="3"/>
  <c r="AR182" i="3"/>
  <c r="AR184" i="3"/>
  <c r="AR178" i="3"/>
  <c r="AR245" i="3"/>
  <c r="AR236" i="3"/>
  <c r="AR235" i="3"/>
  <c r="AR225" i="3"/>
  <c r="AR237" i="3"/>
  <c r="AR232" i="3"/>
  <c r="AR230" i="3"/>
  <c r="AR217" i="3"/>
  <c r="AR95" i="3"/>
  <c r="AR119" i="3"/>
  <c r="AR92" i="3"/>
  <c r="AR106" i="3"/>
  <c r="AR155" i="3"/>
  <c r="AR156" i="3"/>
  <c r="AR138" i="3"/>
  <c r="AR202" i="3"/>
  <c r="AR197" i="3"/>
  <c r="AR186" i="3"/>
  <c r="AR223" i="3"/>
  <c r="AR145" i="3"/>
  <c r="AR117" i="3"/>
  <c r="AR103" i="3"/>
  <c r="AN69" i="3"/>
  <c r="AN57" i="3"/>
  <c r="AN110" i="3"/>
  <c r="AN108" i="3"/>
  <c r="AN103" i="3"/>
  <c r="AN92" i="3"/>
  <c r="AN97" i="3"/>
  <c r="AN148" i="3"/>
  <c r="AN157" i="3"/>
  <c r="AN202" i="3"/>
  <c r="AN197" i="3"/>
  <c r="AN196" i="3"/>
  <c r="AN194" i="3"/>
  <c r="AN240" i="3"/>
  <c r="AN222" i="3"/>
  <c r="AN95" i="3"/>
  <c r="AN91" i="3"/>
  <c r="AN135" i="3"/>
  <c r="AN137" i="3"/>
  <c r="AN227" i="3"/>
  <c r="AN231" i="3"/>
  <c r="AN114" i="3"/>
  <c r="AN76" i="3"/>
  <c r="AN75" i="3"/>
  <c r="AN73" i="3"/>
  <c r="AN71" i="3"/>
  <c r="AN67" i="3"/>
  <c r="AN77" i="3"/>
  <c r="AN118" i="3"/>
  <c r="AN113" i="3"/>
  <c r="AN112" i="3"/>
  <c r="AN102" i="3"/>
  <c r="AN100" i="3"/>
  <c r="AN101" i="3"/>
  <c r="AN90" i="3"/>
  <c r="AN149" i="3"/>
  <c r="AN136" i="3"/>
  <c r="AN188" i="3"/>
  <c r="AN186" i="3"/>
  <c r="AN189" i="3"/>
  <c r="AN178" i="3"/>
  <c r="AN238" i="3"/>
  <c r="AN237" i="3"/>
  <c r="AN229" i="3"/>
  <c r="AN220" i="3"/>
  <c r="AN190" i="3"/>
  <c r="AN241" i="3"/>
  <c r="AN175" i="3"/>
  <c r="AN111" i="3"/>
  <c r="AN236" i="3"/>
  <c r="AN154" i="3"/>
  <c r="AN218" i="3"/>
  <c r="AN72" i="3"/>
  <c r="AN64" i="3"/>
  <c r="AN54" i="3"/>
  <c r="AN48" i="3"/>
  <c r="AN119" i="3"/>
  <c r="AN105" i="3"/>
  <c r="AN109" i="3"/>
  <c r="AN115" i="3"/>
  <c r="AN96" i="3"/>
  <c r="AN94" i="3"/>
  <c r="AN98" i="3"/>
  <c r="AN161" i="3"/>
  <c r="AN159" i="3"/>
  <c r="AN146" i="3"/>
  <c r="AN158" i="3"/>
  <c r="AN134" i="3"/>
  <c r="AN201" i="3"/>
  <c r="AN200" i="3"/>
  <c r="AN198" i="3"/>
  <c r="AN187" i="3"/>
  <c r="AN181" i="3"/>
  <c r="AN176" i="3"/>
  <c r="AN174" i="3"/>
  <c r="AN245" i="3"/>
  <c r="AN243" i="3"/>
  <c r="AN242" i="3"/>
  <c r="AN239" i="3"/>
  <c r="AN233" i="3"/>
  <c r="AN232" i="3"/>
  <c r="AN234" i="3"/>
  <c r="AN225" i="3"/>
  <c r="AN230" i="3"/>
  <c r="AN150" i="3"/>
  <c r="AN219" i="3"/>
  <c r="AN224" i="3"/>
  <c r="AN155" i="3"/>
  <c r="AN183" i="3"/>
  <c r="AN99" i="3"/>
  <c r="AN145" i="3"/>
  <c r="AN139" i="3"/>
  <c r="AJ118" i="3"/>
  <c r="AJ100" i="3"/>
  <c r="AJ92" i="3"/>
  <c r="AJ155" i="3"/>
  <c r="AJ149" i="3"/>
  <c r="AJ132" i="3"/>
  <c r="AJ200" i="3"/>
  <c r="AJ198" i="3"/>
  <c r="AJ193" i="3"/>
  <c r="AJ187" i="3"/>
  <c r="AJ192" i="3"/>
  <c r="AJ175" i="3"/>
  <c r="AJ176" i="3"/>
  <c r="AJ239" i="3"/>
  <c r="AJ235" i="3"/>
  <c r="AJ238" i="3"/>
  <c r="AJ233" i="3"/>
  <c r="AJ228" i="3"/>
  <c r="AJ230" i="3"/>
  <c r="AJ218" i="3"/>
  <c r="AJ153" i="3"/>
  <c r="AJ151" i="3"/>
  <c r="AJ244" i="3"/>
  <c r="AJ77" i="3"/>
  <c r="AJ160" i="3"/>
  <c r="AJ51" i="3"/>
  <c r="AJ57" i="3"/>
  <c r="AJ119" i="3"/>
  <c r="AJ116" i="3"/>
  <c r="AJ99" i="3"/>
  <c r="AJ91" i="3"/>
  <c r="AJ101" i="3"/>
  <c r="AJ93" i="3"/>
  <c r="AJ90" i="3"/>
  <c r="AJ148" i="3"/>
  <c r="AJ143" i="3"/>
  <c r="AJ137" i="3"/>
  <c r="AJ144" i="3"/>
  <c r="AJ133" i="3"/>
  <c r="AJ157" i="3"/>
  <c r="AJ202" i="3"/>
  <c r="AJ199" i="3"/>
  <c r="AJ188" i="3"/>
  <c r="AJ189" i="3"/>
  <c r="AJ184" i="3"/>
  <c r="AJ191" i="3"/>
  <c r="AJ174" i="3"/>
  <c r="AJ231" i="3"/>
  <c r="AJ227" i="3"/>
  <c r="AJ220" i="3"/>
  <c r="AJ112" i="3"/>
  <c r="AJ105" i="3"/>
  <c r="AJ108" i="3"/>
  <c r="AJ145" i="3"/>
  <c r="AJ142" i="3"/>
  <c r="AJ219" i="3"/>
  <c r="AJ147" i="3"/>
  <c r="AJ221" i="3"/>
  <c r="AJ50" i="3"/>
  <c r="AJ114" i="3"/>
  <c r="AJ113" i="3"/>
  <c r="AJ109" i="3"/>
  <c r="AJ115" i="3"/>
  <c r="AJ102" i="3"/>
  <c r="AJ98" i="3"/>
  <c r="AJ97" i="3"/>
  <c r="AJ156" i="3"/>
  <c r="AJ154" i="3"/>
  <c r="AJ150" i="3"/>
  <c r="AJ141" i="3"/>
  <c r="AJ158" i="3"/>
  <c r="AJ146" i="3"/>
  <c r="AJ203" i="3"/>
  <c r="AJ201" i="3"/>
  <c r="AJ185" i="3"/>
  <c r="AJ178" i="3"/>
  <c r="AJ241" i="3"/>
  <c r="AJ240" i="3"/>
  <c r="AJ232" i="3"/>
  <c r="AJ225" i="3"/>
  <c r="AJ237" i="3"/>
  <c r="AJ234" i="3"/>
  <c r="AJ224" i="3"/>
  <c r="AJ226" i="3"/>
  <c r="AJ110" i="3"/>
  <c r="AJ106" i="3"/>
  <c r="AJ195" i="3"/>
  <c r="AJ197" i="3"/>
  <c r="AJ196" i="3"/>
  <c r="AJ245" i="3"/>
  <c r="AJ243" i="3"/>
  <c r="AJ242" i="3"/>
  <c r="AJ104" i="3"/>
  <c r="AJ48" i="3"/>
  <c r="AJ161" i="3"/>
  <c r="AJ103" i="3"/>
  <c r="AJ117" i="3"/>
  <c r="AJ111" i="3"/>
  <c r="AJ95" i="3"/>
  <c r="AJ96" i="3"/>
  <c r="AJ94" i="3"/>
  <c r="AJ152" i="3"/>
  <c r="AJ139" i="3"/>
  <c r="AJ135" i="3"/>
  <c r="AJ134" i="3"/>
  <c r="AJ186" i="3"/>
  <c r="AJ190" i="3"/>
  <c r="AJ183" i="3"/>
  <c r="AJ181" i="3"/>
  <c r="AJ182" i="3"/>
  <c r="AJ180" i="3"/>
  <c r="AJ179" i="3"/>
  <c r="AJ177" i="3"/>
  <c r="AJ236" i="3"/>
  <c r="AJ229" i="3"/>
  <c r="AJ216" i="3"/>
  <c r="AJ222" i="3"/>
  <c r="AJ217" i="3"/>
  <c r="AJ107" i="3"/>
  <c r="AJ136" i="3"/>
  <c r="AJ138" i="3"/>
  <c r="AJ223" i="3"/>
  <c r="AJ159" i="3"/>
  <c r="AJ194" i="3"/>
  <c r="AJ140" i="3"/>
  <c r="AF111" i="3"/>
  <c r="AF115" i="3"/>
  <c r="AF96" i="3"/>
  <c r="AF156" i="3"/>
  <c r="AF150" i="3"/>
  <c r="AF151" i="3"/>
  <c r="AF141" i="3"/>
  <c r="AF139" i="3"/>
  <c r="AF157" i="3"/>
  <c r="AF179" i="3"/>
  <c r="AF177" i="3"/>
  <c r="AF178" i="3"/>
  <c r="AF241" i="3"/>
  <c r="AF231" i="3"/>
  <c r="AF237" i="3"/>
  <c r="AF222" i="3"/>
  <c r="AF10" i="3"/>
  <c r="AF8" i="3"/>
  <c r="AF69" i="3"/>
  <c r="AF61" i="3"/>
  <c r="AF113" i="3"/>
  <c r="AF109" i="3"/>
  <c r="AF101" i="3"/>
  <c r="AF94" i="3"/>
  <c r="AF143" i="3"/>
  <c r="AF137" i="3"/>
  <c r="AF135" i="3"/>
  <c r="AF144" i="3"/>
  <c r="AF198" i="3"/>
  <c r="AF195" i="3"/>
  <c r="AF175" i="3"/>
  <c r="AF184" i="3"/>
  <c r="AF191" i="3"/>
  <c r="AF235" i="3"/>
  <c r="AF234" i="3"/>
  <c r="AF224" i="3"/>
  <c r="AF223" i="3"/>
  <c r="AF219" i="3"/>
  <c r="AF230" i="3"/>
  <c r="AF216" i="3"/>
  <c r="AF104" i="3"/>
  <c r="AF107" i="3"/>
  <c r="AF196" i="3"/>
  <c r="AF186" i="3"/>
  <c r="AF243" i="3"/>
  <c r="AF183" i="3"/>
  <c r="AF199" i="3"/>
  <c r="AF48" i="3"/>
  <c r="AF12" i="3"/>
  <c r="AF31" i="3"/>
  <c r="AF60" i="3"/>
  <c r="AF108" i="3"/>
  <c r="AF91" i="3"/>
  <c r="AF90" i="3"/>
  <c r="AF100" i="3"/>
  <c r="AF134" i="3"/>
  <c r="AF194" i="3"/>
  <c r="AF228" i="3"/>
  <c r="AF217" i="3"/>
  <c r="AF190" i="3"/>
  <c r="AF117" i="3"/>
  <c r="AF159" i="3"/>
  <c r="AF245" i="3"/>
  <c r="AF11" i="3"/>
  <c r="AF30" i="3"/>
  <c r="AF32" i="3"/>
  <c r="AF62" i="3"/>
  <c r="AF50" i="3"/>
  <c r="AF57" i="3"/>
  <c r="AF51" i="3"/>
  <c r="AF54" i="3"/>
  <c r="AF73" i="3"/>
  <c r="AF112" i="3"/>
  <c r="AF95" i="3"/>
  <c r="AF97" i="3"/>
  <c r="AF155" i="3"/>
  <c r="AF158" i="3"/>
  <c r="AF133" i="3"/>
  <c r="AF132" i="3"/>
  <c r="AF182" i="3"/>
  <c r="AF180" i="3"/>
  <c r="AF189" i="3"/>
  <c r="AF174" i="3"/>
  <c r="AF176" i="3"/>
  <c r="AF227" i="3"/>
  <c r="AF233" i="3"/>
  <c r="AF238" i="3"/>
  <c r="AF221" i="3"/>
  <c r="AF116" i="3"/>
  <c r="AF119" i="3"/>
  <c r="AF188" i="3"/>
  <c r="AF236" i="3"/>
  <c r="AF202" i="3"/>
  <c r="AF160" i="3"/>
  <c r="AF110" i="3"/>
  <c r="AF102" i="3"/>
  <c r="AF98" i="3"/>
  <c r="AF153" i="3"/>
  <c r="AF145" i="3"/>
  <c r="AF239" i="3"/>
  <c r="AF240" i="3"/>
  <c r="AF106" i="3"/>
  <c r="AF203" i="3"/>
  <c r="AF105" i="3"/>
  <c r="AF244" i="3"/>
  <c r="AF24" i="3"/>
  <c r="AF68" i="3"/>
  <c r="AF49" i="3"/>
  <c r="AF53" i="3"/>
  <c r="AF59" i="3"/>
  <c r="AF52" i="3"/>
  <c r="AF99" i="3"/>
  <c r="AF93" i="3"/>
  <c r="AF92" i="3"/>
  <c r="AF152" i="3"/>
  <c r="AF154" i="3"/>
  <c r="AF147" i="3"/>
  <c r="AF149" i="3"/>
  <c r="AF142" i="3"/>
  <c r="AF140" i="3"/>
  <c r="AF138" i="3"/>
  <c r="AF136" i="3"/>
  <c r="AF148" i="3"/>
  <c r="AF146" i="3"/>
  <c r="AF201" i="3"/>
  <c r="AF193" i="3"/>
  <c r="AF185" i="3"/>
  <c r="AF181" i="3"/>
  <c r="AF242" i="3"/>
  <c r="AF232" i="3"/>
  <c r="AF229" i="3"/>
  <c r="AF225" i="3"/>
  <c r="AF226" i="3"/>
  <c r="AF220" i="3"/>
  <c r="AF218" i="3"/>
  <c r="AF118" i="3"/>
  <c r="AF103" i="3"/>
  <c r="AF192" i="3"/>
  <c r="AF197" i="3"/>
  <c r="AF200" i="3"/>
  <c r="AF187" i="3"/>
  <c r="AF114" i="3"/>
  <c r="AF77" i="3"/>
  <c r="AB60" i="3"/>
  <c r="AB56" i="3"/>
  <c r="AB113" i="3"/>
  <c r="AB96" i="3"/>
  <c r="AB155" i="3"/>
  <c r="AB156" i="3"/>
  <c r="AB136" i="3"/>
  <c r="AB158" i="3"/>
  <c r="AB139" i="3"/>
  <c r="AB132" i="3"/>
  <c r="AB194" i="3"/>
  <c r="AB184" i="3"/>
  <c r="AB177" i="3"/>
  <c r="AB191" i="3"/>
  <c r="AB174" i="3"/>
  <c r="AB241" i="3"/>
  <c r="AB225" i="3"/>
  <c r="AB233" i="3"/>
  <c r="AB223" i="3"/>
  <c r="AB219" i="3"/>
  <c r="AB230" i="3"/>
  <c r="AB218" i="3"/>
  <c r="AB217" i="3"/>
  <c r="AB117" i="3"/>
  <c r="AB118" i="3"/>
  <c r="AB107" i="3"/>
  <c r="AB197" i="3"/>
  <c r="AB232" i="3"/>
  <c r="AB185" i="3"/>
  <c r="AB148" i="3"/>
  <c r="AB226" i="3"/>
  <c r="AB65" i="3"/>
  <c r="AB48" i="3"/>
  <c r="AB112" i="3"/>
  <c r="AB108" i="3"/>
  <c r="AB109" i="3"/>
  <c r="AB98" i="3"/>
  <c r="AB161" i="3"/>
  <c r="AB160" i="3"/>
  <c r="AB159" i="3"/>
  <c r="AB154" i="3"/>
  <c r="AB145" i="3"/>
  <c r="AB149" i="3"/>
  <c r="AB142" i="3"/>
  <c r="AB135" i="3"/>
  <c r="AB143" i="3"/>
  <c r="AB141" i="3"/>
  <c r="AB157" i="3"/>
  <c r="AB201" i="3"/>
  <c r="AB189" i="3"/>
  <c r="AB175" i="3"/>
  <c r="AB176" i="3"/>
  <c r="AB245" i="3"/>
  <c r="AB244" i="3"/>
  <c r="AB243" i="3"/>
  <c r="AB227" i="3"/>
  <c r="AB228" i="3"/>
  <c r="AB224" i="3"/>
  <c r="AB221" i="3"/>
  <c r="AB106" i="3"/>
  <c r="AB153" i="3"/>
  <c r="AB202" i="3"/>
  <c r="AB200" i="3"/>
  <c r="AB236" i="3"/>
  <c r="AB183" i="3"/>
  <c r="AB198" i="3"/>
  <c r="AB110" i="3"/>
  <c r="AB99" i="3"/>
  <c r="AB95" i="3"/>
  <c r="AB91" i="3"/>
  <c r="AB93" i="3"/>
  <c r="AB90" i="3"/>
  <c r="AB94" i="3"/>
  <c r="AB147" i="3"/>
  <c r="AB140" i="3"/>
  <c r="AB137" i="3"/>
  <c r="AB134" i="3"/>
  <c r="AB199" i="3"/>
  <c r="AB190" i="3"/>
  <c r="AB195" i="3"/>
  <c r="AB178" i="3"/>
  <c r="AB231" i="3"/>
  <c r="AB216" i="3"/>
  <c r="AB220" i="3"/>
  <c r="AB116" i="3"/>
  <c r="AB111" i="3"/>
  <c r="AB180" i="3"/>
  <c r="AB203" i="3"/>
  <c r="AB104" i="3"/>
  <c r="AB237" i="3"/>
  <c r="AB146" i="3"/>
  <c r="AB119" i="3"/>
  <c r="AB51" i="3"/>
  <c r="AB52" i="3"/>
  <c r="AB77" i="3"/>
  <c r="AB115" i="3"/>
  <c r="AB101" i="3"/>
  <c r="AB100" i="3"/>
  <c r="AB92" i="3"/>
  <c r="AB97" i="3"/>
  <c r="AB152" i="3"/>
  <c r="AB150" i="3"/>
  <c r="AB138" i="3"/>
  <c r="AB144" i="3"/>
  <c r="AB133" i="3"/>
  <c r="AB193" i="3"/>
  <c r="AB192" i="3"/>
  <c r="AB242" i="3"/>
  <c r="AB238" i="3"/>
  <c r="AB229" i="3"/>
  <c r="AB234" i="3"/>
  <c r="AB222" i="3"/>
  <c r="AB105" i="3"/>
  <c r="AB182" i="3"/>
  <c r="AB181" i="3"/>
  <c r="AB196" i="3"/>
  <c r="AB187" i="3"/>
  <c r="AB186" i="3"/>
  <c r="AB188" i="3"/>
  <c r="AB235" i="3"/>
  <c r="AB239" i="3"/>
  <c r="AB240" i="3"/>
  <c r="AB103" i="3"/>
  <c r="AB179" i="3"/>
  <c r="AB102" i="3"/>
  <c r="AB114" i="3"/>
  <c r="AB151" i="3"/>
  <c r="X73" i="3"/>
  <c r="X48" i="3"/>
  <c r="X110" i="3"/>
  <c r="X107" i="3"/>
  <c r="X105" i="3"/>
  <c r="X98" i="3"/>
  <c r="X159" i="3"/>
  <c r="X151" i="3"/>
  <c r="X149" i="3"/>
  <c r="X143" i="3"/>
  <c r="X139" i="3"/>
  <c r="X135" i="3"/>
  <c r="X198" i="3"/>
  <c r="X188" i="3"/>
  <c r="X182" i="3"/>
  <c r="X179" i="3"/>
  <c r="X174" i="3"/>
  <c r="X244" i="3"/>
  <c r="X239" i="3"/>
  <c r="X227" i="3"/>
  <c r="X216" i="3"/>
  <c r="X193" i="3"/>
  <c r="X219" i="3"/>
  <c r="X142" i="3"/>
  <c r="X221" i="3"/>
  <c r="X93" i="3"/>
  <c r="X183" i="3"/>
  <c r="X237" i="3"/>
  <c r="X72" i="3"/>
  <c r="X69" i="3"/>
  <c r="X77" i="3"/>
  <c r="X119" i="3"/>
  <c r="X118" i="3"/>
  <c r="X117" i="3"/>
  <c r="X111" i="3"/>
  <c r="X106" i="3"/>
  <c r="X102" i="3"/>
  <c r="X94" i="3"/>
  <c r="X160" i="3"/>
  <c r="X148" i="3"/>
  <c r="X157" i="3"/>
  <c r="X199" i="3"/>
  <c r="X190" i="3"/>
  <c r="X194" i="3"/>
  <c r="X191" i="3"/>
  <c r="X245" i="3"/>
  <c r="X233" i="3"/>
  <c r="X232" i="3"/>
  <c r="X218" i="3"/>
  <c r="X217" i="3"/>
  <c r="X92" i="3"/>
  <c r="X96" i="3"/>
  <c r="X156" i="3"/>
  <c r="X136" i="3"/>
  <c r="X133" i="3"/>
  <c r="X228" i="3"/>
  <c r="X189" i="3"/>
  <c r="X155" i="3"/>
  <c r="X150" i="3"/>
  <c r="X152" i="3"/>
  <c r="X112" i="3"/>
  <c r="X103" i="3"/>
  <c r="X90" i="3"/>
  <c r="X161" i="3"/>
  <c r="X154" i="3"/>
  <c r="X141" i="3"/>
  <c r="X137" i="3"/>
  <c r="X158" i="3"/>
  <c r="X146" i="3"/>
  <c r="X132" i="3"/>
  <c r="X203" i="3"/>
  <c r="X202" i="3"/>
  <c r="X200" i="3"/>
  <c r="X192" i="3"/>
  <c r="X187" i="3"/>
  <c r="X186" i="3"/>
  <c r="X185" i="3"/>
  <c r="X241" i="3"/>
  <c r="X234" i="3"/>
  <c r="X226" i="3"/>
  <c r="X114" i="3"/>
  <c r="X108" i="3"/>
  <c r="X95" i="3"/>
  <c r="X177" i="3"/>
  <c r="X236" i="3"/>
  <c r="X223" i="3"/>
  <c r="X224" i="3"/>
  <c r="X229" i="3"/>
  <c r="X140" i="3"/>
  <c r="X99" i="3"/>
  <c r="X134" i="3"/>
  <c r="X175" i="3"/>
  <c r="X113" i="3"/>
  <c r="X145" i="3"/>
  <c r="CN73" i="3"/>
  <c r="CN50" i="3"/>
  <c r="CN74" i="3"/>
  <c r="CN75" i="3"/>
  <c r="CN52" i="3"/>
  <c r="CN49" i="3"/>
  <c r="CN76" i="3"/>
  <c r="CN69" i="3"/>
  <c r="CN55" i="3"/>
  <c r="CN59" i="3"/>
  <c r="CN61" i="3"/>
  <c r="CN66" i="3"/>
  <c r="CN72" i="3"/>
  <c r="CN56" i="3"/>
  <c r="CN64" i="3"/>
  <c r="CN51" i="3"/>
  <c r="CJ53" i="3"/>
  <c r="CJ67" i="3"/>
  <c r="CJ62" i="3"/>
  <c r="CJ52" i="3"/>
  <c r="CJ50" i="3"/>
  <c r="CJ56" i="3"/>
  <c r="CJ68" i="3"/>
  <c r="CJ71" i="3"/>
  <c r="CJ75" i="3"/>
  <c r="CJ60" i="3"/>
  <c r="CJ54" i="3"/>
  <c r="CJ61" i="3"/>
  <c r="CJ69" i="3"/>
  <c r="CJ58" i="3"/>
  <c r="CJ70" i="3"/>
  <c r="CJ74" i="3"/>
  <c r="CB73" i="3"/>
  <c r="CB76" i="3"/>
  <c r="CB72" i="3"/>
  <c r="CB69" i="3"/>
  <c r="CB55" i="3"/>
  <c r="CB63" i="3"/>
  <c r="CB64" i="3"/>
  <c r="CB49" i="3"/>
  <c r="CB67" i="3"/>
  <c r="CB70" i="3"/>
  <c r="CB52" i="3"/>
  <c r="CB61" i="3"/>
  <c r="CB53" i="3"/>
  <c r="CB57" i="3"/>
  <c r="CB68" i="3"/>
  <c r="CB62" i="3"/>
  <c r="CJ73" i="3"/>
  <c r="CN67" i="3"/>
  <c r="CN63" i="3"/>
  <c r="CB58" i="3"/>
  <c r="CJ23" i="3"/>
  <c r="CV35" i="3"/>
  <c r="CB26" i="3"/>
  <c r="AR63" i="3"/>
  <c r="AR73" i="3"/>
  <c r="AR72" i="3"/>
  <c r="AR67" i="3"/>
  <c r="AR50" i="3"/>
  <c r="AR76" i="3"/>
  <c r="AR75" i="3"/>
  <c r="AR74" i="3"/>
  <c r="AR53" i="3"/>
  <c r="AR71" i="3"/>
  <c r="AR54" i="3"/>
  <c r="AR61" i="3"/>
  <c r="AR59" i="3"/>
  <c r="AR65" i="3"/>
  <c r="AR68" i="3"/>
  <c r="AR31" i="3"/>
  <c r="AR24" i="3"/>
  <c r="AR15" i="3"/>
  <c r="AR55" i="3"/>
  <c r="AR49" i="3"/>
  <c r="AR58" i="3"/>
  <c r="AR60" i="3"/>
  <c r="AR62" i="3"/>
  <c r="AR28" i="3"/>
  <c r="AR11" i="3"/>
  <c r="X62" i="3"/>
  <c r="X60" i="3"/>
  <c r="X67" i="3"/>
  <c r="X53" i="3"/>
  <c r="X55" i="3"/>
  <c r="X66" i="3"/>
  <c r="X50" i="3"/>
  <c r="X58" i="3"/>
  <c r="X65" i="3"/>
  <c r="X64" i="3"/>
  <c r="X71" i="3"/>
  <c r="X75" i="3"/>
  <c r="X17" i="3"/>
  <c r="X7" i="3"/>
  <c r="X19" i="3"/>
  <c r="X57" i="3"/>
  <c r="X51" i="3"/>
  <c r="X52" i="3"/>
  <c r="X59" i="3"/>
  <c r="X68" i="3"/>
  <c r="X70" i="3"/>
  <c r="X74" i="3"/>
  <c r="X28" i="3"/>
  <c r="X33" i="3"/>
  <c r="X9" i="3"/>
  <c r="X16" i="3"/>
  <c r="X11" i="3"/>
  <c r="X15" i="3"/>
  <c r="X20" i="3"/>
  <c r="AZ73" i="3"/>
  <c r="AZ75" i="3"/>
  <c r="AZ72" i="3"/>
  <c r="AZ62" i="3"/>
  <c r="AZ60" i="3"/>
  <c r="AZ53" i="3"/>
  <c r="AZ51" i="3"/>
  <c r="AZ74" i="3"/>
  <c r="AZ58" i="3"/>
  <c r="AZ32" i="3"/>
  <c r="AZ10" i="3"/>
  <c r="AZ15" i="3"/>
  <c r="AZ76" i="3"/>
  <c r="AZ52" i="3"/>
  <c r="AZ69" i="3"/>
  <c r="AZ49" i="3"/>
  <c r="AZ50" i="3"/>
  <c r="AZ65" i="3"/>
  <c r="AZ66" i="3"/>
  <c r="AZ25" i="3"/>
  <c r="AZ19" i="3"/>
  <c r="X76" i="3"/>
  <c r="CN62" i="3"/>
  <c r="AJ68" i="3"/>
  <c r="CV59" i="3"/>
  <c r="CB50" i="3"/>
  <c r="CJ63" i="3"/>
  <c r="X63" i="3"/>
  <c r="CB56" i="3"/>
  <c r="CN65" i="3"/>
  <c r="CJ65" i="3"/>
  <c r="CN53" i="3"/>
  <c r="X49" i="3"/>
  <c r="X61" i="3"/>
  <c r="AZ61" i="3"/>
  <c r="AJ59" i="3"/>
  <c r="CJ59" i="3"/>
  <c r="AJ70" i="3"/>
  <c r="CN70" i="3"/>
  <c r="AJ71" i="3"/>
  <c r="CJ66" i="3"/>
  <c r="AR51" i="3"/>
  <c r="CJ57" i="3"/>
  <c r="CJ55" i="3"/>
  <c r="CN60" i="3"/>
  <c r="CN57" i="3"/>
  <c r="CN14" i="3"/>
  <c r="CB66" i="3"/>
  <c r="CJ64" i="3"/>
  <c r="AB73" i="3"/>
  <c r="AB50" i="3"/>
  <c r="AB71" i="3"/>
  <c r="AB63" i="3"/>
  <c r="AB70" i="3"/>
  <c r="AB49" i="3"/>
  <c r="AB54" i="3"/>
  <c r="AB55" i="3"/>
  <c r="AB67" i="3"/>
  <c r="AB72" i="3"/>
  <c r="AB11" i="3"/>
  <c r="AB68" i="3"/>
  <c r="AB74" i="3"/>
  <c r="AB75" i="3"/>
  <c r="AB59" i="3"/>
  <c r="AB69" i="3"/>
  <c r="AB53" i="3"/>
  <c r="AB57" i="3"/>
  <c r="AB62" i="3"/>
  <c r="AB27" i="3"/>
  <c r="CV53" i="3"/>
  <c r="CV74" i="3"/>
  <c r="CV73" i="3"/>
  <c r="CV55" i="3"/>
  <c r="CV76" i="3"/>
  <c r="CV54" i="3"/>
  <c r="CV61" i="3"/>
  <c r="CV65" i="3"/>
  <c r="CV69" i="3"/>
  <c r="CV66" i="3"/>
  <c r="CV26" i="3"/>
  <c r="CV57" i="3"/>
  <c r="CV70" i="3"/>
  <c r="CV58" i="3"/>
  <c r="CV63" i="3"/>
  <c r="CV64" i="3"/>
  <c r="CV67" i="3"/>
  <c r="CV60" i="3"/>
  <c r="CV62" i="3"/>
  <c r="CV33" i="3"/>
  <c r="CV32" i="3"/>
  <c r="CV11" i="3"/>
  <c r="AJ73" i="3"/>
  <c r="AJ74" i="3"/>
  <c r="AJ53" i="3"/>
  <c r="AJ75" i="3"/>
  <c r="AJ52" i="3"/>
  <c r="AJ69" i="3"/>
  <c r="AJ61" i="3"/>
  <c r="AJ65" i="3"/>
  <c r="AJ58" i="3"/>
  <c r="AJ60" i="3"/>
  <c r="AJ62" i="3"/>
  <c r="AJ66" i="3"/>
  <c r="AJ30" i="3"/>
  <c r="AJ76" i="3"/>
  <c r="AJ54" i="3"/>
  <c r="AJ56" i="3"/>
  <c r="AJ64" i="3"/>
  <c r="AJ67" i="3"/>
  <c r="AJ72" i="3"/>
  <c r="AJ31" i="3"/>
  <c r="CJ72" i="3"/>
  <c r="CB60" i="3"/>
  <c r="AJ63" i="3"/>
  <c r="AB61" i="3"/>
  <c r="AZ64" i="3"/>
  <c r="CV56" i="3"/>
  <c r="AR56" i="3"/>
  <c r="AB64" i="3"/>
  <c r="CB51" i="3"/>
  <c r="AJ49" i="3"/>
  <c r="CV50" i="3"/>
  <c r="CN58" i="3"/>
  <c r="AB58" i="3"/>
  <c r="CB54" i="3"/>
  <c r="AR52" i="3"/>
  <c r="CV52" i="3"/>
  <c r="CB75" i="3"/>
  <c r="CB74" i="3"/>
  <c r="AZ70" i="3"/>
  <c r="AB76" i="3"/>
  <c r="CN71" i="3"/>
  <c r="CV51" i="3"/>
  <c r="CN68" i="3"/>
  <c r="CN54" i="3"/>
  <c r="AV73" i="3"/>
  <c r="AV70" i="3"/>
  <c r="AV71" i="3"/>
  <c r="AV35" i="3"/>
  <c r="BD31" i="3"/>
  <c r="AF26" i="3"/>
  <c r="BX73" i="3"/>
  <c r="BX70" i="3"/>
  <c r="BX53" i="3"/>
  <c r="BX72" i="3"/>
  <c r="BX71" i="3"/>
  <c r="BX51" i="3"/>
  <c r="CF73" i="3"/>
  <c r="CF75" i="3"/>
  <c r="CF71" i="3"/>
  <c r="CF70" i="3"/>
  <c r="CR70" i="3"/>
  <c r="CR74" i="3"/>
  <c r="CR72" i="3"/>
  <c r="CR71" i="3"/>
  <c r="BD76" i="3"/>
  <c r="BT75" i="3"/>
  <c r="BT72" i="3"/>
  <c r="BT71" i="3"/>
  <c r="BT67" i="3"/>
  <c r="AV66" i="3"/>
  <c r="BT62" i="3"/>
  <c r="BT60" i="3"/>
  <c r="AF67" i="3"/>
  <c r="CR67" i="3"/>
  <c r="CF62" i="3"/>
  <c r="BD62" i="3"/>
  <c r="BL60" i="3"/>
  <c r="BX68" i="3"/>
  <c r="CF68" i="3"/>
  <c r="BD64" i="3"/>
  <c r="BT59" i="3"/>
  <c r="BX58" i="3"/>
  <c r="BX56" i="3"/>
  <c r="AV50" i="3"/>
  <c r="BL49" i="3"/>
  <c r="AF64" i="3"/>
  <c r="CR64" i="3"/>
  <c r="AN63" i="3"/>
  <c r="AF63" i="3"/>
  <c r="CR63" i="3"/>
  <c r="BT58" i="3"/>
  <c r="AV58" i="3"/>
  <c r="AV56" i="3"/>
  <c r="BX65" i="3"/>
  <c r="BD65" i="3"/>
  <c r="AV65" i="3"/>
  <c r="BX63" i="3"/>
  <c r="BD59" i="3"/>
  <c r="BH58" i="3"/>
  <c r="CF57" i="3"/>
  <c r="BD57" i="3"/>
  <c r="AF55" i="3"/>
  <c r="CR55" i="3"/>
  <c r="CF53" i="3"/>
  <c r="BD53" i="3"/>
  <c r="BL51" i="3"/>
  <c r="BT50" i="3"/>
  <c r="AN49" i="3"/>
  <c r="BL69" i="3"/>
  <c r="BH61" i="3"/>
  <c r="AN61" i="3"/>
  <c r="BP61" i="3"/>
  <c r="BL59" i="3"/>
  <c r="BD56" i="3"/>
  <c r="BD54" i="3"/>
  <c r="BH54" i="3"/>
  <c r="BX54" i="3"/>
  <c r="BL54" i="3"/>
  <c r="BD52" i="3"/>
  <c r="AN52" i="3"/>
  <c r="BP52" i="3"/>
  <c r="BP75" i="3"/>
  <c r="BD67" i="3"/>
  <c r="BX50" i="3"/>
  <c r="BL74" i="3"/>
  <c r="BH76" i="3"/>
  <c r="BX76" i="3"/>
  <c r="AF71" i="3"/>
  <c r="BP51" i="3"/>
  <c r="BT51" i="3"/>
  <c r="AF74" i="3"/>
  <c r="AF76" i="3"/>
  <c r="AF75" i="3"/>
  <c r="AF72" i="3"/>
  <c r="BD35" i="3"/>
  <c r="AV29" i="3"/>
  <c r="BD26" i="3"/>
  <c r="BX29" i="3"/>
  <c r="BH64" i="3"/>
  <c r="BH75" i="3"/>
  <c r="BH53" i="3"/>
  <c r="BH50" i="3"/>
  <c r="BH74" i="3"/>
  <c r="BH49" i="3"/>
  <c r="BH65" i="3"/>
  <c r="AN53" i="3"/>
  <c r="AN62" i="3"/>
  <c r="AN60" i="3"/>
  <c r="BP72" i="3"/>
  <c r="BP71" i="3"/>
  <c r="BP62" i="3"/>
  <c r="BP53" i="3"/>
  <c r="BP70" i="3"/>
  <c r="BP60" i="3"/>
  <c r="BL73" i="3"/>
  <c r="BL71" i="3"/>
  <c r="BT76" i="3"/>
  <c r="AN74" i="3"/>
  <c r="BD73" i="3"/>
  <c r="BD72" i="3"/>
  <c r="AN70" i="3"/>
  <c r="AF66" i="3"/>
  <c r="CR66" i="3"/>
  <c r="CF67" i="3"/>
  <c r="BL62" i="3"/>
  <c r="AV60" i="3"/>
  <c r="BT68" i="3"/>
  <c r="BP68" i="3"/>
  <c r="BL68" i="3"/>
  <c r="BD63" i="3"/>
  <c r="BD61" i="3"/>
  <c r="BP58" i="3"/>
  <c r="AN58" i="3"/>
  <c r="BP56" i="3"/>
  <c r="AN56" i="3"/>
  <c r="BL50" i="3"/>
  <c r="BX64" i="3"/>
  <c r="CF64" i="3"/>
  <c r="CF63" i="3"/>
  <c r="CF58" i="3"/>
  <c r="AF58" i="3"/>
  <c r="CR58" i="3"/>
  <c r="AF56" i="3"/>
  <c r="CR56" i="3"/>
  <c r="AF65" i="3"/>
  <c r="CR65" i="3"/>
  <c r="BL57" i="3"/>
  <c r="BH56" i="3"/>
  <c r="CF55" i="3"/>
  <c r="BD55" i="3"/>
  <c r="BL53" i="3"/>
  <c r="AV51" i="3"/>
  <c r="BP50" i="3"/>
  <c r="BP49" i="3"/>
  <c r="BD49" i="3"/>
  <c r="BD69" i="3"/>
  <c r="AV69" i="3"/>
  <c r="CR69" i="3"/>
  <c r="BX61" i="3"/>
  <c r="BL61" i="3"/>
  <c r="BP59" i="3"/>
  <c r="BD58" i="3"/>
  <c r="BT54" i="3"/>
  <c r="AV54" i="3"/>
  <c r="BH52" i="3"/>
  <c r="BX52" i="3"/>
  <c r="BL52" i="3"/>
  <c r="CR73" i="3"/>
  <c r="BP73" i="3"/>
  <c r="BH72" i="3"/>
  <c r="CF72" i="3"/>
  <c r="BX75" i="3"/>
  <c r="BL75" i="3"/>
  <c r="BX62" i="3"/>
  <c r="AF70" i="3"/>
  <c r="AV76" i="3"/>
  <c r="BX66" i="3"/>
  <c r="AN51" i="3"/>
  <c r="BP57" i="3"/>
  <c r="BT57" i="3"/>
  <c r="BT55" i="3"/>
  <c r="BX55" i="3"/>
  <c r="AN55" i="3"/>
  <c r="CN29" i="3"/>
  <c r="CF21" i="3"/>
  <c r="BT6" i="3"/>
  <c r="AN17" i="3"/>
  <c r="BT17" i="3"/>
  <c r="CR17" i="3"/>
  <c r="BT22" i="3"/>
  <c r="CR6" i="3"/>
  <c r="AB16" i="3"/>
  <c r="AJ16" i="3"/>
  <c r="AB7" i="3"/>
  <c r="CF7" i="3"/>
  <c r="AB13" i="3"/>
  <c r="AJ6" i="3"/>
  <c r="AB10" i="3"/>
  <c r="AN33" i="3"/>
  <c r="CF30" i="3"/>
  <c r="AN28" i="3"/>
  <c r="BT27" i="3"/>
  <c r="CR32" i="3"/>
  <c r="BT29" i="3"/>
  <c r="CF28" i="3"/>
  <c r="AB22" i="3"/>
  <c r="AJ22" i="3"/>
  <c r="CF22" i="3"/>
  <c r="BT21" i="3"/>
  <c r="CJ9" i="3"/>
  <c r="AJ18" i="3"/>
  <c r="CF10" i="3"/>
  <c r="CR24" i="3"/>
  <c r="X24" i="3"/>
  <c r="AB12" i="3"/>
  <c r="AZ8" i="3"/>
  <c r="CF8" i="3"/>
  <c r="AN11" i="3"/>
  <c r="AB15" i="3"/>
  <c r="CR15" i="3"/>
  <c r="AZ11" i="3"/>
  <c r="CR7" i="3"/>
  <c r="AJ7" i="3"/>
  <c r="BH18" i="3"/>
  <c r="AZ22" i="3"/>
  <c r="X8" i="3"/>
  <c r="AJ24" i="3"/>
  <c r="BH25" i="3"/>
  <c r="AN21" i="3"/>
  <c r="X25" i="3"/>
  <c r="AR19" i="3"/>
  <c r="BT18" i="3"/>
  <c r="BD34" i="3"/>
  <c r="AV30" i="3"/>
  <c r="AN35" i="3"/>
  <c r="BT34" i="3"/>
  <c r="X34" i="3"/>
  <c r="AB35" i="3"/>
  <c r="AR34" i="3"/>
  <c r="BH33" i="3"/>
  <c r="BH30" i="3"/>
  <c r="CR30" i="3"/>
  <c r="AZ29" i="3"/>
  <c r="BD28" i="3"/>
  <c r="CJ27" i="3"/>
  <c r="AN27" i="3"/>
  <c r="BT26" i="3"/>
  <c r="BH31" i="3"/>
  <c r="CB32" i="3"/>
  <c r="AR32" i="3"/>
  <c r="BD32" i="3"/>
  <c r="BH29" i="3"/>
  <c r="AJ35" i="3"/>
  <c r="AF35" i="3"/>
  <c r="X31" i="3"/>
  <c r="CF33" i="3"/>
  <c r="BT30" i="3"/>
  <c r="BH27" i="3"/>
  <c r="AJ26" i="3"/>
  <c r="AV34" i="3"/>
  <c r="CR34" i="3"/>
  <c r="AB28" i="3"/>
  <c r="AN14" i="3"/>
  <c r="AN25" i="3"/>
  <c r="AJ13" i="3"/>
  <c r="CF18" i="3"/>
  <c r="CR14" i="3"/>
  <c r="AJ20" i="3"/>
  <c r="CF12" i="3"/>
  <c r="AB8" i="3"/>
  <c r="CR8" i="3"/>
  <c r="AB19" i="3"/>
  <c r="CF15" i="3"/>
  <c r="BT15" i="3"/>
  <c r="BT14" i="3"/>
  <c r="AJ14" i="3"/>
  <c r="AJ10" i="3"/>
  <c r="CF6" i="3"/>
  <c r="CJ30" i="3"/>
  <c r="CB34" i="3"/>
  <c r="CJ33" i="3"/>
  <c r="AB34" i="3"/>
  <c r="AB30" i="3"/>
  <c r="CR29" i="3"/>
  <c r="AB31" i="3"/>
  <c r="CF31" i="3"/>
  <c r="BT32" i="3"/>
  <c r="CR33" i="3"/>
  <c r="AN30" i="3"/>
  <c r="CR26" i="3"/>
  <c r="CF26" i="3"/>
  <c r="AB26" i="3"/>
  <c r="AR21" i="3"/>
  <c r="AR6" i="3"/>
  <c r="AR25" i="3"/>
  <c r="BT25" i="3"/>
  <c r="AR17" i="3"/>
  <c r="AN13" i="3"/>
  <c r="CF13" i="3"/>
  <c r="AZ9" i="3"/>
  <c r="CF9" i="3"/>
  <c r="CR22" i="3"/>
  <c r="AZ24" i="3"/>
  <c r="BT24" i="3"/>
  <c r="AR20" i="3"/>
  <c r="BT20" i="3"/>
  <c r="CR20" i="3"/>
  <c r="CF16" i="3"/>
  <c r="CR12" i="3"/>
  <c r="AJ8" i="3"/>
  <c r="AB23" i="3"/>
  <c r="X23" i="3"/>
  <c r="AZ23" i="3"/>
  <c r="CR23" i="3"/>
  <c r="AJ21" i="3"/>
  <c r="CR18" i="3"/>
  <c r="BH6" i="3"/>
  <c r="AZ14" i="3"/>
  <c r="X14" i="3"/>
  <c r="X6" i="3"/>
  <c r="CF25" i="3"/>
  <c r="CJ25" i="3"/>
  <c r="CJ21" i="3"/>
  <c r="AZ17" i="3"/>
  <c r="CF17" i="3"/>
  <c r="AR13" i="3"/>
  <c r="BT13" i="3"/>
  <c r="BH9" i="3"/>
  <c r="AR18" i="3"/>
  <c r="AN10" i="3"/>
  <c r="X21" i="3"/>
  <c r="CF14" i="3"/>
  <c r="BT10" i="3"/>
  <c r="AZ7" i="3"/>
  <c r="CF20" i="3"/>
  <c r="AZ20" i="3"/>
  <c r="CR16" i="3"/>
  <c r="AN12" i="3"/>
  <c r="AZ12" i="3"/>
  <c r="BT12" i="3"/>
  <c r="BH8" i="3"/>
  <c r="AN19" i="3"/>
  <c r="CF19" i="3"/>
  <c r="AN23" i="3"/>
  <c r="AB24" i="3"/>
  <c r="X12" i="3"/>
  <c r="BT7" i="3"/>
  <c r="AJ15" i="3"/>
  <c r="BH11" i="3"/>
  <c r="CF11" i="3"/>
  <c r="AR7" i="3"/>
  <c r="AN7" i="3"/>
  <c r="BH10" i="3"/>
  <c r="AR22" i="3"/>
  <c r="AJ9" i="3"/>
  <c r="AZ18" i="3"/>
  <c r="AJ12" i="3"/>
  <c r="AB25" i="3"/>
  <c r="AR12" i="3"/>
  <c r="AB6" i="3"/>
  <c r="AN6" i="3"/>
  <c r="AN18" i="3"/>
  <c r="AB14" i="3"/>
  <c r="AR14" i="3"/>
  <c r="AF34" i="3"/>
  <c r="AN34" i="3"/>
  <c r="AR35" i="3"/>
  <c r="BH34" i="3"/>
  <c r="X32" i="3"/>
  <c r="CF32" i="3"/>
  <c r="AN31" i="3"/>
  <c r="AZ30" i="3"/>
  <c r="AJ29" i="3"/>
  <c r="BT28" i="3"/>
  <c r="X26" i="3"/>
  <c r="AZ31" i="3"/>
  <c r="AV31" i="3"/>
  <c r="CR31" i="3"/>
  <c r="AJ32" i="3"/>
  <c r="AV32" i="3"/>
  <c r="AB32" i="3"/>
  <c r="AN32" i="3"/>
  <c r="AR29" i="3"/>
  <c r="AN29" i="3"/>
  <c r="AJ27" i="3"/>
  <c r="AZ33" i="3"/>
  <c r="AR30" i="3"/>
  <c r="CR27" i="3"/>
  <c r="CF34" i="3"/>
  <c r="AZ28" i="3"/>
  <c r="AJ34" i="3"/>
  <c r="AJ28" i="3"/>
  <c r="AR27" i="3"/>
  <c r="BH26" i="3"/>
  <c r="CN31" i="3"/>
  <c r="CN17" i="3"/>
  <c r="CJ34" i="3"/>
  <c r="CB30" i="3"/>
  <c r="CJ29" i="3"/>
  <c r="CN32" i="3"/>
  <c r="CB33" i="3"/>
  <c r="CB28" i="3"/>
  <c r="CB18" i="3"/>
  <c r="CJ11" i="3"/>
  <c r="CJ35" i="3"/>
  <c r="BD33" i="3"/>
  <c r="AF29" i="3"/>
  <c r="CJ28" i="3"/>
  <c r="BD27" i="3"/>
  <c r="CB31" i="3"/>
  <c r="AV28" i="3"/>
  <c r="AF28" i="3"/>
  <c r="BD30" i="3"/>
  <c r="AF33" i="3"/>
  <c r="AF27" i="3"/>
  <c r="CN26" i="3"/>
  <c r="CB35" i="3"/>
  <c r="CN28" i="3"/>
  <c r="AV33" i="3"/>
  <c r="CN18" i="3"/>
  <c r="CN20" i="3"/>
  <c r="CB8" i="3"/>
  <c r="CB23" i="3"/>
  <c r="CN35" i="3"/>
  <c r="CN34" i="3"/>
  <c r="CN33" i="3"/>
  <c r="CN30" i="3"/>
  <c r="CB29" i="3"/>
  <c r="CJ26" i="3"/>
  <c r="CJ32" i="3"/>
  <c r="CB27" i="3"/>
  <c r="CN27" i="3"/>
  <c r="CJ31" i="3"/>
  <c r="CB7" i="3"/>
  <c r="CB14" i="3"/>
  <c r="CB17" i="3"/>
  <c r="CB6" i="3"/>
  <c r="CB10" i="3"/>
  <c r="CB16" i="3"/>
  <c r="CB12" i="3"/>
  <c r="CB15" i="3"/>
  <c r="CB11" i="3"/>
  <c r="CB25" i="3"/>
  <c r="CB22" i="3"/>
  <c r="CB21" i="3"/>
  <c r="CB13" i="3"/>
  <c r="CB19" i="3"/>
  <c r="CB9" i="3"/>
  <c r="AV25" i="3"/>
  <c r="CN25" i="3"/>
  <c r="AV17" i="3"/>
  <c r="AV13" i="3"/>
  <c r="AV10" i="3"/>
  <c r="CJ10" i="3"/>
  <c r="CN10" i="3"/>
  <c r="CN12" i="3"/>
  <c r="AV23" i="3"/>
  <c r="CJ15" i="3"/>
  <c r="AV7" i="3"/>
  <c r="CJ18" i="3"/>
  <c r="CN21" i="3"/>
  <c r="CJ22" i="3"/>
  <c r="AV14" i="3"/>
  <c r="CJ13" i="3"/>
  <c r="CJ24" i="3"/>
  <c r="CJ20" i="3"/>
  <c r="AV16" i="3"/>
  <c r="AV12" i="3"/>
  <c r="CJ12" i="3"/>
  <c r="AV8" i="3"/>
  <c r="AV15" i="3"/>
  <c r="CN19" i="3"/>
  <c r="AV11" i="3"/>
  <c r="CN15" i="3"/>
  <c r="CN7" i="3"/>
  <c r="AF17" i="3"/>
  <c r="AV6" i="3"/>
  <c r="AF16" i="3"/>
  <c r="AF21" i="3"/>
  <c r="CN9" i="3"/>
  <c r="CN24" i="3"/>
  <c r="CJ8" i="3"/>
  <c r="CN22" i="3"/>
  <c r="AV22" i="3"/>
  <c r="AF14" i="3"/>
  <c r="AF6" i="3"/>
  <c r="CJ17" i="3"/>
  <c r="CN13" i="3"/>
  <c r="AV9" i="3"/>
  <c r="CJ14" i="3"/>
  <c r="CJ6" i="3"/>
  <c r="CN6" i="3"/>
  <c r="AV20" i="3"/>
  <c r="CN16" i="3"/>
  <c r="CJ16" i="3"/>
  <c r="CN8" i="3"/>
  <c r="AF23" i="3"/>
  <c r="CN23" i="3"/>
  <c r="AV19" i="3"/>
  <c r="CJ19" i="3"/>
  <c r="CJ7" i="3"/>
  <c r="AF15" i="3"/>
  <c r="CN11" i="3"/>
  <c r="AF7" i="3"/>
  <c r="AF9" i="3"/>
  <c r="AF13" i="3"/>
  <c r="AV21" i="3"/>
  <c r="AV18" i="3"/>
  <c r="B14" i="3"/>
  <c r="B9" i="3"/>
  <c r="F60" i="1" l="1"/>
  <c r="F58" i="1"/>
  <c r="K169" i="1"/>
  <c r="K85" i="1"/>
  <c r="K253" i="1"/>
  <c r="K211" i="1"/>
  <c r="K127" i="1"/>
  <c r="H192" i="3"/>
  <c r="K43" i="1"/>
  <c r="F30" i="1"/>
  <c r="F20" i="1"/>
  <c r="F24" i="1"/>
  <c r="F23" i="1"/>
  <c r="F26" i="1"/>
  <c r="F21" i="1"/>
  <c r="F27" i="1"/>
  <c r="F29" i="1"/>
  <c r="F28" i="1"/>
  <c r="F25" i="1"/>
  <c r="F22" i="1"/>
  <c r="F19" i="1"/>
  <c r="HB6" i="3"/>
  <c r="J7" i="1" s="1"/>
  <c r="H145" i="3"/>
  <c r="J145" i="3" s="1"/>
  <c r="H175" i="3"/>
  <c r="H99" i="3"/>
  <c r="H229" i="3"/>
  <c r="H177" i="3"/>
  <c r="J177" i="3" s="1"/>
  <c r="H108" i="3"/>
  <c r="J108" i="3" s="1"/>
  <c r="L108" i="3" s="1"/>
  <c r="H226" i="3"/>
  <c r="J226" i="3" s="1"/>
  <c r="H241" i="3"/>
  <c r="J241" i="3" s="1"/>
  <c r="H186" i="3"/>
  <c r="J186" i="3" s="1"/>
  <c r="L186" i="3" s="1"/>
  <c r="H202" i="3"/>
  <c r="H132" i="3"/>
  <c r="H158" i="3"/>
  <c r="H141" i="3"/>
  <c r="J141" i="3" s="1"/>
  <c r="H161" i="3"/>
  <c r="J161" i="3" s="1"/>
  <c r="L161" i="3" s="1"/>
  <c r="H103" i="3"/>
  <c r="H152" i="3"/>
  <c r="J152" i="3" s="1"/>
  <c r="H155" i="3"/>
  <c r="J155" i="3" s="1"/>
  <c r="H228" i="3"/>
  <c r="H136" i="3"/>
  <c r="H96" i="3"/>
  <c r="J96" i="3" s="1"/>
  <c r="H232" i="3"/>
  <c r="J232" i="3" s="1"/>
  <c r="H245" i="3"/>
  <c r="J245" i="3" s="1"/>
  <c r="H194" i="3"/>
  <c r="H199" i="3"/>
  <c r="H148" i="3"/>
  <c r="J148" i="3" s="1"/>
  <c r="H94" i="3"/>
  <c r="J94" i="3" s="1"/>
  <c r="H106" i="3"/>
  <c r="H117" i="3"/>
  <c r="H119" i="3"/>
  <c r="J119" i="3" s="1"/>
  <c r="L119" i="3" s="1"/>
  <c r="H237" i="3"/>
  <c r="J237" i="3" s="1"/>
  <c r="L237" i="3" s="1"/>
  <c r="H93" i="3"/>
  <c r="J93" i="3" s="1"/>
  <c r="H142" i="3"/>
  <c r="H193" i="3"/>
  <c r="J193" i="3" s="1"/>
  <c r="H227" i="3"/>
  <c r="J227" i="3" s="1"/>
  <c r="H244" i="3"/>
  <c r="J244" i="3" s="1"/>
  <c r="L244" i="3" s="1"/>
  <c r="H179" i="3"/>
  <c r="H188" i="3"/>
  <c r="J188" i="3" s="1"/>
  <c r="L188" i="3" s="1"/>
  <c r="H135" i="3"/>
  <c r="J135" i="3" s="1"/>
  <c r="H151" i="3"/>
  <c r="H98" i="3"/>
  <c r="H107" i="3"/>
  <c r="H48" i="3"/>
  <c r="H143" i="3"/>
  <c r="J143" i="3" s="1"/>
  <c r="H223" i="3"/>
  <c r="H217" i="3"/>
  <c r="J217" i="3" s="1"/>
  <c r="G248" i="1"/>
  <c r="G83" i="1"/>
  <c r="G124" i="1"/>
  <c r="H113" i="3"/>
  <c r="J113" i="3" s="1"/>
  <c r="L113" i="3" s="1"/>
  <c r="H134" i="3"/>
  <c r="H140" i="3"/>
  <c r="H224" i="3"/>
  <c r="H236" i="3"/>
  <c r="H114" i="3"/>
  <c r="J114" i="3" s="1"/>
  <c r="H234" i="3"/>
  <c r="J234" i="3" s="1"/>
  <c r="H185" i="3"/>
  <c r="H187" i="3"/>
  <c r="J187" i="3" s="1"/>
  <c r="H200" i="3"/>
  <c r="H203" i="3"/>
  <c r="H146" i="3"/>
  <c r="J146" i="3" s="1"/>
  <c r="H137" i="3"/>
  <c r="J137" i="3" s="1"/>
  <c r="H154" i="3"/>
  <c r="J154" i="3" s="1"/>
  <c r="H112" i="3"/>
  <c r="J112" i="3" s="1"/>
  <c r="L112" i="3" s="1"/>
  <c r="H150" i="3"/>
  <c r="H189" i="3"/>
  <c r="J189" i="3" s="1"/>
  <c r="H156" i="3"/>
  <c r="J156" i="3" s="1"/>
  <c r="H218" i="3"/>
  <c r="J218" i="3" s="1"/>
  <c r="H233" i="3"/>
  <c r="J233" i="3" s="1"/>
  <c r="H191" i="3"/>
  <c r="J191" i="3" s="1"/>
  <c r="L191" i="3" s="1"/>
  <c r="H190" i="3"/>
  <c r="J190" i="3" s="1"/>
  <c r="H157" i="3"/>
  <c r="H160" i="3"/>
  <c r="J160" i="3" s="1"/>
  <c r="H111" i="3"/>
  <c r="J111" i="3" s="1"/>
  <c r="H219" i="3"/>
  <c r="H198" i="3"/>
  <c r="J198" i="3" s="1"/>
  <c r="H95" i="3"/>
  <c r="J95" i="3" s="1"/>
  <c r="H90" i="3"/>
  <c r="J90" i="3" s="1"/>
  <c r="L90" i="3" s="1"/>
  <c r="H92" i="3"/>
  <c r="J92" i="3" s="1"/>
  <c r="F218" i="1"/>
  <c r="F219" i="1"/>
  <c r="F217" i="1"/>
  <c r="F220" i="1"/>
  <c r="F175" i="1"/>
  <c r="F176" i="1"/>
  <c r="H133" i="3"/>
  <c r="J133" i="3" s="1"/>
  <c r="F133" i="1"/>
  <c r="J228" i="3"/>
  <c r="J99" i="3"/>
  <c r="J224" i="3"/>
  <c r="H49" i="3"/>
  <c r="J49" i="3" s="1"/>
  <c r="H74" i="3"/>
  <c r="H68" i="3"/>
  <c r="H52" i="3"/>
  <c r="J52" i="3" s="1"/>
  <c r="H57" i="3"/>
  <c r="H75" i="3"/>
  <c r="J75" i="3" s="1"/>
  <c r="H64" i="3"/>
  <c r="H58" i="3"/>
  <c r="J58" i="3" s="1"/>
  <c r="H66" i="3"/>
  <c r="J66" i="3" s="1"/>
  <c r="H53" i="3"/>
  <c r="J53" i="3" s="1"/>
  <c r="H60" i="3"/>
  <c r="H69" i="3"/>
  <c r="H180" i="3"/>
  <c r="J180" i="3" s="1"/>
  <c r="H240" i="3"/>
  <c r="J240" i="3" s="1"/>
  <c r="H116" i="3"/>
  <c r="H153" i="3"/>
  <c r="J153" i="3" s="1"/>
  <c r="H196" i="3"/>
  <c r="J196" i="3" s="1"/>
  <c r="L196" i="3" s="1"/>
  <c r="H222" i="3"/>
  <c r="J222" i="3" s="1"/>
  <c r="H147" i="3"/>
  <c r="J147" i="3" s="1"/>
  <c r="L147" i="3" s="1"/>
  <c r="H201" i="3"/>
  <c r="J201" i="3" s="1"/>
  <c r="H230" i="3"/>
  <c r="J230" i="3" s="1"/>
  <c r="H144" i="3"/>
  <c r="J144" i="3" s="1"/>
  <c r="H243" i="3"/>
  <c r="J243" i="3" s="1"/>
  <c r="H220" i="3"/>
  <c r="J220" i="3" s="1"/>
  <c r="H138" i="3"/>
  <c r="J138" i="3" s="1"/>
  <c r="H225" i="3"/>
  <c r="J225" i="3" s="1"/>
  <c r="H115" i="3"/>
  <c r="H56" i="3"/>
  <c r="J56" i="3" s="1"/>
  <c r="H104" i="3"/>
  <c r="H238" i="3"/>
  <c r="J238" i="3" s="1"/>
  <c r="H123" i="3"/>
  <c r="J123" i="3" s="1"/>
  <c r="L123" i="3" s="1"/>
  <c r="H208" i="3"/>
  <c r="J208" i="3" s="1"/>
  <c r="L208" i="3" s="1"/>
  <c r="H83" i="3"/>
  <c r="J83" i="3" s="1"/>
  <c r="L83" i="3" s="1"/>
  <c r="H121" i="3"/>
  <c r="J121" i="3" s="1"/>
  <c r="L121" i="3" s="1"/>
  <c r="H81" i="3"/>
  <c r="J81" i="3" s="1"/>
  <c r="L81" i="3" s="1"/>
  <c r="H78" i="3"/>
  <c r="J78" i="3" s="1"/>
  <c r="L78" i="3" s="1"/>
  <c r="H165" i="3"/>
  <c r="J165" i="3" s="1"/>
  <c r="H209" i="3"/>
  <c r="J209" i="3" s="1"/>
  <c r="L209" i="3" s="1"/>
  <c r="H204" i="3"/>
  <c r="J204" i="3" s="1"/>
  <c r="L204" i="3" s="1"/>
  <c r="H122" i="3"/>
  <c r="J122" i="3" s="1"/>
  <c r="L122" i="3" s="1"/>
  <c r="H162" i="3"/>
  <c r="J162" i="3" s="1"/>
  <c r="L162" i="3" s="1"/>
  <c r="H250" i="3"/>
  <c r="J250" i="3" s="1"/>
  <c r="L250" i="3" s="1"/>
  <c r="H205" i="3"/>
  <c r="J205" i="3" s="1"/>
  <c r="L205" i="3" s="1"/>
  <c r="H248" i="3"/>
  <c r="J248" i="3" s="1"/>
  <c r="L248" i="3" s="1"/>
  <c r="H251" i="3"/>
  <c r="J251" i="3" s="1"/>
  <c r="L251" i="3" s="1"/>
  <c r="E13" i="1"/>
  <c r="E14" i="1"/>
  <c r="F11" i="1"/>
  <c r="E16" i="1"/>
  <c r="E7" i="1"/>
  <c r="E18" i="1"/>
  <c r="F8" i="1"/>
  <c r="E17" i="1"/>
  <c r="F17" i="1" s="1"/>
  <c r="J236" i="3"/>
  <c r="J103" i="3"/>
  <c r="J203" i="3"/>
  <c r="J106" i="3"/>
  <c r="J136" i="3"/>
  <c r="J219" i="3"/>
  <c r="J142" i="3"/>
  <c r="J98" i="3"/>
  <c r="J69" i="3"/>
  <c r="J68" i="3"/>
  <c r="H61" i="3"/>
  <c r="J61" i="3" s="1"/>
  <c r="H63" i="3"/>
  <c r="J63" i="3" s="1"/>
  <c r="H76" i="3"/>
  <c r="J76" i="3" s="1"/>
  <c r="H70" i="3"/>
  <c r="J70" i="3" s="1"/>
  <c r="H59" i="3"/>
  <c r="J59" i="3" s="1"/>
  <c r="H51" i="3"/>
  <c r="H71" i="3"/>
  <c r="J71" i="3" s="1"/>
  <c r="L71" i="3" s="1"/>
  <c r="H65" i="3"/>
  <c r="J65" i="3" s="1"/>
  <c r="H50" i="3"/>
  <c r="J50" i="3" s="1"/>
  <c r="H55" i="3"/>
  <c r="J55" i="3" s="1"/>
  <c r="H67" i="3"/>
  <c r="J67" i="3" s="1"/>
  <c r="H62" i="3"/>
  <c r="J62" i="3" s="1"/>
  <c r="H102" i="3"/>
  <c r="J102" i="3" s="1"/>
  <c r="H118" i="3"/>
  <c r="J118" i="3" s="1"/>
  <c r="H77" i="3"/>
  <c r="J77" i="3" s="1"/>
  <c r="L77" i="3" s="1"/>
  <c r="H72" i="3"/>
  <c r="J72" i="3" s="1"/>
  <c r="H183" i="3"/>
  <c r="J183" i="3" s="1"/>
  <c r="H221" i="3"/>
  <c r="J221" i="3" s="1"/>
  <c r="H216" i="3"/>
  <c r="J216" i="3" s="1"/>
  <c r="K216" i="3" s="1"/>
  <c r="H239" i="3"/>
  <c r="J239" i="3" s="1"/>
  <c r="H174" i="3"/>
  <c r="J174" i="3" s="1"/>
  <c r="H182" i="3"/>
  <c r="J182" i="3" s="1"/>
  <c r="H139" i="3"/>
  <c r="J139" i="3" s="1"/>
  <c r="H149" i="3"/>
  <c r="J149" i="3" s="1"/>
  <c r="H159" i="3"/>
  <c r="J159" i="3" s="1"/>
  <c r="H105" i="3"/>
  <c r="J105" i="3" s="1"/>
  <c r="H110" i="3"/>
  <c r="J110" i="3" s="1"/>
  <c r="H73" i="3"/>
  <c r="J73" i="3" s="1"/>
  <c r="H54" i="3"/>
  <c r="J54" i="3" s="1"/>
  <c r="H109" i="3"/>
  <c r="J109" i="3" s="1"/>
  <c r="H197" i="3"/>
  <c r="J197" i="3" s="1"/>
  <c r="H181" i="3"/>
  <c r="J181" i="3" s="1"/>
  <c r="H242" i="3"/>
  <c r="J242" i="3" s="1"/>
  <c r="H97" i="3"/>
  <c r="J97" i="3" s="1"/>
  <c r="H178" i="3"/>
  <c r="J178" i="3" s="1"/>
  <c r="H91" i="3"/>
  <c r="J91" i="3" s="1"/>
  <c r="H195" i="3"/>
  <c r="J195" i="3" s="1"/>
  <c r="H235" i="3"/>
  <c r="J235" i="3" s="1"/>
  <c r="H100" i="3"/>
  <c r="J100" i="3" s="1"/>
  <c r="H231" i="3"/>
  <c r="J231" i="3" s="1"/>
  <c r="H101" i="3"/>
  <c r="J101" i="3" s="1"/>
  <c r="H176" i="3"/>
  <c r="J176" i="3" s="1"/>
  <c r="H79" i="3"/>
  <c r="J79" i="3" s="1"/>
  <c r="L79" i="3" s="1"/>
  <c r="H167" i="3"/>
  <c r="J167" i="3" s="1"/>
  <c r="L167" i="3" s="1"/>
  <c r="H124" i="3"/>
  <c r="J124" i="3" s="1"/>
  <c r="L124" i="3" s="1"/>
  <c r="H125" i="3"/>
  <c r="J125" i="3" s="1"/>
  <c r="L125" i="3" s="1"/>
  <c r="H80" i="3"/>
  <c r="J80" i="3" s="1"/>
  <c r="L80" i="3" s="1"/>
  <c r="H82" i="3"/>
  <c r="J82" i="3" s="1"/>
  <c r="L82" i="3" s="1"/>
  <c r="H164" i="3"/>
  <c r="J164" i="3" s="1"/>
  <c r="L164" i="3" s="1"/>
  <c r="H120" i="3"/>
  <c r="J120" i="3" s="1"/>
  <c r="L120" i="3" s="1"/>
  <c r="H166" i="3"/>
  <c r="J166" i="3" s="1"/>
  <c r="L166" i="3" s="1"/>
  <c r="H207" i="3"/>
  <c r="J207" i="3" s="1"/>
  <c r="L207" i="3" s="1"/>
  <c r="H163" i="3"/>
  <c r="J163" i="3" s="1"/>
  <c r="L163" i="3" s="1"/>
  <c r="H206" i="3"/>
  <c r="J206" i="3" s="1"/>
  <c r="L206" i="3" s="1"/>
  <c r="H249" i="3"/>
  <c r="J249" i="3" s="1"/>
  <c r="L249" i="3" s="1"/>
  <c r="H247" i="3"/>
  <c r="J247" i="3" s="1"/>
  <c r="L247" i="3" s="1"/>
  <c r="H246" i="3"/>
  <c r="J246" i="3" s="1"/>
  <c r="L246" i="3" s="1"/>
  <c r="H184" i="3"/>
  <c r="J184" i="3" s="1"/>
  <c r="F10" i="1"/>
  <c r="F9" i="1"/>
  <c r="F12" i="1"/>
  <c r="J117" i="3"/>
  <c r="J202" i="3"/>
  <c r="J104" i="3"/>
  <c r="J200" i="3"/>
  <c r="J199" i="3"/>
  <c r="J74" i="3"/>
  <c r="J185" i="3"/>
  <c r="J107" i="3"/>
  <c r="J116" i="3"/>
  <c r="J229" i="3"/>
  <c r="J175" i="3"/>
  <c r="J194" i="3"/>
  <c r="J192" i="3"/>
  <c r="J157" i="3"/>
  <c r="J134" i="3"/>
  <c r="J158" i="3"/>
  <c r="J140" i="3"/>
  <c r="J150" i="3"/>
  <c r="L150" i="3" s="1"/>
  <c r="J115" i="3"/>
  <c r="J64" i="3"/>
  <c r="J223" i="3"/>
  <c r="J179" i="3"/>
  <c r="J132" i="3"/>
  <c r="J151" i="3"/>
  <c r="J60" i="3"/>
  <c r="E52" i="1"/>
  <c r="E51" i="1"/>
  <c r="E54" i="1"/>
  <c r="E53" i="1"/>
  <c r="E55" i="1"/>
  <c r="E56" i="1"/>
  <c r="E59" i="1"/>
  <c r="E49" i="1"/>
  <c r="E57" i="1"/>
  <c r="E50" i="1"/>
  <c r="E127" i="1"/>
  <c r="E253" i="1"/>
  <c r="E211" i="1"/>
  <c r="E169" i="1"/>
  <c r="H32" i="3"/>
  <c r="H21" i="3"/>
  <c r="J21" i="3" s="1"/>
  <c r="H14" i="3"/>
  <c r="J14" i="3" s="1"/>
  <c r="H31" i="3"/>
  <c r="J31" i="3" s="1"/>
  <c r="H34" i="3"/>
  <c r="J34" i="3" s="1"/>
  <c r="L34" i="3" s="1"/>
  <c r="M34" i="3" s="1"/>
  <c r="I35" i="1" s="1"/>
  <c r="H20" i="3"/>
  <c r="J20" i="3" s="1"/>
  <c r="H11" i="3"/>
  <c r="H9" i="3"/>
  <c r="J9" i="3" s="1"/>
  <c r="H28" i="3"/>
  <c r="H19" i="3"/>
  <c r="J19" i="3" s="1"/>
  <c r="H17" i="3"/>
  <c r="J17" i="3" s="1"/>
  <c r="H29" i="3"/>
  <c r="J29" i="3" s="1"/>
  <c r="H18" i="3"/>
  <c r="J18" i="3" s="1"/>
  <c r="H13" i="3"/>
  <c r="J13" i="3" s="1"/>
  <c r="H26" i="3"/>
  <c r="H12" i="3"/>
  <c r="J12" i="3" s="1"/>
  <c r="H6" i="3"/>
  <c r="J6" i="3" s="1"/>
  <c r="H23" i="3"/>
  <c r="J23" i="3" s="1"/>
  <c r="H25" i="3"/>
  <c r="J25" i="3" s="1"/>
  <c r="H24" i="3"/>
  <c r="J24" i="3" s="1"/>
  <c r="H27" i="3"/>
  <c r="H15" i="3"/>
  <c r="H16" i="3"/>
  <c r="J16" i="3" s="1"/>
  <c r="H33" i="3"/>
  <c r="J33" i="3" s="1"/>
  <c r="H7" i="3"/>
  <c r="J7" i="3" s="1"/>
  <c r="H30" i="3"/>
  <c r="J30" i="3" s="1"/>
  <c r="H35" i="3"/>
  <c r="J35" i="3" s="1"/>
  <c r="H22" i="3"/>
  <c r="J22" i="3" s="1"/>
  <c r="H10" i="3"/>
  <c r="J10" i="3" s="1"/>
  <c r="H8" i="3"/>
  <c r="H39" i="3"/>
  <c r="H38" i="3"/>
  <c r="H41" i="3"/>
  <c r="J41" i="3" s="1"/>
  <c r="H37" i="3"/>
  <c r="J37" i="3" s="1"/>
  <c r="L37" i="3" s="1"/>
  <c r="M37" i="3" s="1"/>
  <c r="I38" i="1" s="1"/>
  <c r="H36" i="3"/>
  <c r="H40" i="3"/>
  <c r="G41" i="1" s="1"/>
  <c r="F18" i="1"/>
  <c r="F15" i="1"/>
  <c r="L165" i="3"/>
  <c r="F243" i="1"/>
  <c r="F242" i="1"/>
  <c r="F240" i="1"/>
  <c r="F241" i="1"/>
  <c r="F244" i="1"/>
  <c r="F245" i="1"/>
  <c r="F246" i="1"/>
  <c r="F203" i="1"/>
  <c r="F201" i="1"/>
  <c r="F204" i="1"/>
  <c r="F196" i="1"/>
  <c r="F202" i="1"/>
  <c r="F193" i="1"/>
  <c r="F198" i="1"/>
  <c r="F195" i="1"/>
  <c r="F197" i="1"/>
  <c r="F199" i="1"/>
  <c r="F200" i="1"/>
  <c r="F194" i="1"/>
  <c r="F156" i="1"/>
  <c r="F161" i="1"/>
  <c r="F160" i="1"/>
  <c r="F159" i="1"/>
  <c r="F155" i="1"/>
  <c r="F157" i="1"/>
  <c r="F158" i="1"/>
  <c r="F154" i="1"/>
  <c r="F162" i="1"/>
  <c r="F153" i="1"/>
  <c r="F120" i="1"/>
  <c r="F117" i="1"/>
  <c r="F118" i="1"/>
  <c r="F116" i="1"/>
  <c r="F115" i="1"/>
  <c r="F119" i="1"/>
  <c r="F70" i="1"/>
  <c r="F68" i="1"/>
  <c r="F78" i="1"/>
  <c r="F69" i="1"/>
  <c r="F66" i="1"/>
  <c r="F71" i="1"/>
  <c r="F74" i="1"/>
  <c r="F76" i="1"/>
  <c r="F72" i="1"/>
  <c r="F67" i="1"/>
  <c r="F73" i="1"/>
  <c r="F77" i="1"/>
  <c r="F75" i="1"/>
  <c r="F233" i="1"/>
  <c r="F227" i="1"/>
  <c r="F228" i="1"/>
  <c r="F222" i="1"/>
  <c r="F238" i="1"/>
  <c r="F237" i="1"/>
  <c r="F231" i="1"/>
  <c r="F226" i="1"/>
  <c r="F236" i="1"/>
  <c r="F235" i="1"/>
  <c r="F232" i="1"/>
  <c r="F225" i="1"/>
  <c r="F221" i="1"/>
  <c r="F230" i="1"/>
  <c r="F234" i="1"/>
  <c r="F229" i="1"/>
  <c r="F239" i="1"/>
  <c r="F192" i="1"/>
  <c r="F185" i="1"/>
  <c r="F187" i="1"/>
  <c r="F188" i="1"/>
  <c r="F183" i="1"/>
  <c r="F184" i="1"/>
  <c r="F186" i="1"/>
  <c r="F177" i="1"/>
  <c r="F191" i="1"/>
  <c r="F182" i="1"/>
  <c r="F190" i="1"/>
  <c r="F189" i="1"/>
  <c r="F147" i="1"/>
  <c r="F144" i="1"/>
  <c r="F135" i="1"/>
  <c r="F141" i="1"/>
  <c r="F152" i="1"/>
  <c r="F145" i="1"/>
  <c r="F134" i="1"/>
  <c r="F148" i="1"/>
  <c r="F146" i="1"/>
  <c r="F143" i="1"/>
  <c r="F142" i="1"/>
  <c r="F150" i="1"/>
  <c r="F149" i="1"/>
  <c r="F151" i="1"/>
  <c r="F139" i="1"/>
  <c r="F104" i="1"/>
  <c r="F111" i="1"/>
  <c r="F113" i="1"/>
  <c r="F106" i="1"/>
  <c r="F110" i="1"/>
  <c r="F102" i="1"/>
  <c r="F99" i="1"/>
  <c r="F101" i="1"/>
  <c r="F105" i="1"/>
  <c r="F109" i="1"/>
  <c r="F114" i="1"/>
  <c r="F100" i="1"/>
  <c r="F108" i="1"/>
  <c r="F112" i="1"/>
  <c r="F103" i="1"/>
  <c r="F107" i="1"/>
  <c r="F61" i="1"/>
  <c r="F63" i="1"/>
  <c r="F65" i="1"/>
  <c r="F64" i="1"/>
  <c r="F62" i="1"/>
  <c r="F91" i="1"/>
  <c r="F224" i="1"/>
  <c r="F223" i="1"/>
  <c r="F140" i="1"/>
  <c r="F179" i="1"/>
  <c r="F181" i="1"/>
  <c r="F180" i="1"/>
  <c r="F137" i="1"/>
  <c r="F136" i="1"/>
  <c r="F138" i="1"/>
  <c r="F95" i="1"/>
  <c r="F97" i="1"/>
  <c r="F96" i="1"/>
  <c r="F98" i="1"/>
  <c r="J51" i="3"/>
  <c r="J57" i="3"/>
  <c r="J48" i="3"/>
  <c r="F94" i="1"/>
  <c r="F92" i="1"/>
  <c r="F93" i="1"/>
  <c r="F178" i="1"/>
  <c r="B15" i="3"/>
  <c r="B16" i="3" s="1"/>
  <c r="B17" i="3" s="1"/>
  <c r="B10" i="3"/>
  <c r="H64" i="1" l="1"/>
  <c r="F56" i="1"/>
  <c r="F57" i="1"/>
  <c r="G57" i="1" s="1"/>
  <c r="F59" i="1"/>
  <c r="G59" i="1" s="1"/>
  <c r="F55" i="1"/>
  <c r="G55" i="1" s="1"/>
  <c r="F54" i="1"/>
  <c r="F50" i="1"/>
  <c r="F49" i="1"/>
  <c r="F53" i="1"/>
  <c r="F51" i="1"/>
  <c r="F52" i="1"/>
  <c r="G52" i="1" s="1"/>
  <c r="H52" i="1" s="1"/>
  <c r="F7" i="1"/>
  <c r="G7" i="1" s="1"/>
  <c r="F13" i="1"/>
  <c r="F16" i="1"/>
  <c r="G16" i="1" s="1"/>
  <c r="H16" i="1" s="1"/>
  <c r="F14" i="1"/>
  <c r="G14" i="1" s="1"/>
  <c r="H14" i="1" s="1"/>
  <c r="G58" i="1"/>
  <c r="H58" i="1" s="1"/>
  <c r="M247" i="3"/>
  <c r="I248" i="1" s="1"/>
  <c r="M251" i="3"/>
  <c r="I252" i="1" s="1"/>
  <c r="M237" i="3"/>
  <c r="I238" i="1" s="1"/>
  <c r="M246" i="3"/>
  <c r="I247" i="1" s="1"/>
  <c r="M249" i="3"/>
  <c r="I250" i="1" s="1"/>
  <c r="M248" i="3"/>
  <c r="I249" i="1" s="1"/>
  <c r="M250" i="3"/>
  <c r="I251" i="1" s="1"/>
  <c r="M244" i="3"/>
  <c r="I245" i="1" s="1"/>
  <c r="M206" i="3"/>
  <c r="I207" i="1" s="1"/>
  <c r="M207" i="3"/>
  <c r="I208" i="1" s="1"/>
  <c r="M205" i="3"/>
  <c r="I206" i="1" s="1"/>
  <c r="M204" i="3"/>
  <c r="I205" i="1" s="1"/>
  <c r="M196" i="3"/>
  <c r="I197" i="1" s="1"/>
  <c r="M191" i="3"/>
  <c r="I192" i="1" s="1"/>
  <c r="M186" i="3"/>
  <c r="I187" i="1" s="1"/>
  <c r="M209" i="3"/>
  <c r="I210" i="1" s="1"/>
  <c r="M208" i="3"/>
  <c r="I209" i="1" s="1"/>
  <c r="M188" i="3"/>
  <c r="I189" i="1" s="1"/>
  <c r="K257" i="1"/>
  <c r="M167" i="3"/>
  <c r="I168" i="1" s="1"/>
  <c r="M147" i="3"/>
  <c r="I148" i="1" s="1"/>
  <c r="M166" i="3"/>
  <c r="I167" i="1" s="1"/>
  <c r="M165" i="3"/>
  <c r="I166" i="1" s="1"/>
  <c r="M150" i="3"/>
  <c r="I151" i="1" s="1"/>
  <c r="M162" i="3"/>
  <c r="I163" i="1" s="1"/>
  <c r="M161" i="3"/>
  <c r="I162" i="1" s="1"/>
  <c r="M163" i="3"/>
  <c r="I164" i="1" s="1"/>
  <c r="M164" i="3"/>
  <c r="I165" i="1" s="1"/>
  <c r="M112" i="3"/>
  <c r="I113" i="1" s="1"/>
  <c r="M90" i="3"/>
  <c r="I91" i="1" s="1"/>
  <c r="M113" i="3"/>
  <c r="I114" i="1" s="1"/>
  <c r="M108" i="3"/>
  <c r="I109" i="1" s="1"/>
  <c r="M124" i="3"/>
  <c r="I125" i="1" s="1"/>
  <c r="M77" i="3"/>
  <c r="I78" i="1" s="1"/>
  <c r="M81" i="3"/>
  <c r="I82" i="1" s="1"/>
  <c r="M123" i="3"/>
  <c r="I124" i="1" s="1"/>
  <c r="M125" i="3"/>
  <c r="I126" i="1" s="1"/>
  <c r="M80" i="3"/>
  <c r="I81" i="1" s="1"/>
  <c r="M79" i="3"/>
  <c r="I80" i="1" s="1"/>
  <c r="M71" i="3"/>
  <c r="I72" i="1" s="1"/>
  <c r="M121" i="3"/>
  <c r="I122" i="1" s="1"/>
  <c r="M120" i="3"/>
  <c r="I121" i="1" s="1"/>
  <c r="M83" i="3"/>
  <c r="I84" i="1" s="1"/>
  <c r="M82" i="3"/>
  <c r="I83" i="1" s="1"/>
  <c r="M122" i="3"/>
  <c r="I123" i="1" s="1"/>
  <c r="M78" i="3"/>
  <c r="I79" i="1" s="1"/>
  <c r="M119" i="3"/>
  <c r="I120" i="1" s="1"/>
  <c r="G19" i="1"/>
  <c r="G22" i="1"/>
  <c r="G25" i="1"/>
  <c r="G28" i="1"/>
  <c r="G29" i="1"/>
  <c r="G27" i="1"/>
  <c r="G21" i="1"/>
  <c r="G26" i="1"/>
  <c r="G23" i="1"/>
  <c r="G24" i="1"/>
  <c r="G20" i="1"/>
  <c r="G30" i="1"/>
  <c r="G9" i="1"/>
  <c r="H9" i="1" s="1"/>
  <c r="G60" i="1"/>
  <c r="H60" i="1" s="1"/>
  <c r="G241" i="1"/>
  <c r="J85" i="1"/>
  <c r="G176" i="1"/>
  <c r="H176" i="1" s="1"/>
  <c r="G220" i="1"/>
  <c r="H220" i="1" s="1"/>
  <c r="G219" i="1"/>
  <c r="H219" i="1" s="1"/>
  <c r="G92" i="1"/>
  <c r="H92" i="1" s="1"/>
  <c r="J127" i="1"/>
  <c r="J211" i="1"/>
  <c r="G15" i="1"/>
  <c r="H15" i="1" s="1"/>
  <c r="G11" i="1"/>
  <c r="H11" i="1" s="1"/>
  <c r="G17" i="1"/>
  <c r="H17" i="1" s="1"/>
  <c r="G133" i="1"/>
  <c r="H133" i="1" s="1"/>
  <c r="J169" i="1"/>
  <c r="G218" i="1"/>
  <c r="H218" i="1" s="1"/>
  <c r="J43" i="1"/>
  <c r="G10" i="1"/>
  <c r="H10" i="1" s="1"/>
  <c r="E43" i="1"/>
  <c r="G12" i="1"/>
  <c r="H12" i="1" s="1"/>
  <c r="G217" i="1"/>
  <c r="H217" i="1" s="1"/>
  <c r="G175" i="1"/>
  <c r="H175" i="1" s="1"/>
  <c r="J8" i="3"/>
  <c r="J27" i="3"/>
  <c r="J36" i="3"/>
  <c r="L36" i="3" s="1"/>
  <c r="M36" i="3" s="1"/>
  <c r="I37" i="1" s="1"/>
  <c r="L30" i="3"/>
  <c r="M30" i="3" s="1"/>
  <c r="I31" i="1" s="1"/>
  <c r="L33" i="3"/>
  <c r="M33" i="3" s="1"/>
  <c r="I34" i="1" s="1"/>
  <c r="L31" i="3"/>
  <c r="M31" i="3" s="1"/>
  <c r="I32" i="1" s="1"/>
  <c r="J11" i="3"/>
  <c r="J32" i="3"/>
  <c r="L32" i="3" s="1"/>
  <c r="M32" i="3" s="1"/>
  <c r="I33" i="1" s="1"/>
  <c r="J28" i="3"/>
  <c r="J26" i="3"/>
  <c r="J15" i="3"/>
  <c r="J39" i="3"/>
  <c r="L39" i="3" s="1"/>
  <c r="M39" i="3" s="1"/>
  <c r="I40" i="1" s="1"/>
  <c r="J40" i="3"/>
  <c r="J38" i="3"/>
  <c r="L38" i="3" s="1"/>
  <c r="M38" i="3" s="1"/>
  <c r="I39" i="1" s="1"/>
  <c r="E85" i="1"/>
  <c r="K48" i="3"/>
  <c r="K49" i="3" s="1"/>
  <c r="K50" i="3" s="1"/>
  <c r="K51" i="3" s="1"/>
  <c r="K52" i="3" s="1"/>
  <c r="K53" i="3" s="1"/>
  <c r="K54" i="3" s="1"/>
  <c r="K55" i="3" s="1"/>
  <c r="K56" i="3" s="1"/>
  <c r="G50" i="1"/>
  <c r="H50" i="1" s="1"/>
  <c r="G56" i="1"/>
  <c r="G53" i="1"/>
  <c r="H53" i="1" s="1"/>
  <c r="G54" i="1"/>
  <c r="G51" i="1"/>
  <c r="H51" i="1" s="1"/>
  <c r="G8" i="1"/>
  <c r="H8" i="1" s="1"/>
  <c r="G18" i="1"/>
  <c r="H18" i="1" s="1"/>
  <c r="G13" i="1"/>
  <c r="G49" i="1"/>
  <c r="H49" i="1" s="1"/>
  <c r="G246" i="1"/>
  <c r="G240" i="1"/>
  <c r="G245" i="1"/>
  <c r="G242" i="1"/>
  <c r="G244" i="1"/>
  <c r="G243" i="1"/>
  <c r="G204" i="1"/>
  <c r="G197" i="1"/>
  <c r="G203" i="1"/>
  <c r="G198" i="1"/>
  <c r="G202" i="1"/>
  <c r="G200" i="1"/>
  <c r="G194" i="1"/>
  <c r="G195" i="1"/>
  <c r="G196" i="1"/>
  <c r="G199" i="1"/>
  <c r="G193" i="1"/>
  <c r="G201" i="1"/>
  <c r="G154" i="1"/>
  <c r="G155" i="1"/>
  <c r="G162" i="1"/>
  <c r="G156" i="1"/>
  <c r="G159" i="1"/>
  <c r="G158" i="1"/>
  <c r="G160" i="1"/>
  <c r="G153" i="1"/>
  <c r="G157" i="1"/>
  <c r="G161" i="1"/>
  <c r="G118" i="1"/>
  <c r="G116" i="1"/>
  <c r="G119" i="1"/>
  <c r="G117" i="1"/>
  <c r="G115" i="1"/>
  <c r="G120" i="1"/>
  <c r="G75" i="1"/>
  <c r="G72" i="1"/>
  <c r="G70" i="1"/>
  <c r="G77" i="1"/>
  <c r="G69" i="1"/>
  <c r="G76" i="1"/>
  <c r="G73" i="1"/>
  <c r="G74" i="1"/>
  <c r="G78" i="1"/>
  <c r="G66" i="1"/>
  <c r="G67" i="1"/>
  <c r="G71" i="1"/>
  <c r="G68" i="1"/>
  <c r="G224" i="1"/>
  <c r="H224" i="1" s="1"/>
  <c r="G226" i="1"/>
  <c r="H226" i="1" s="1"/>
  <c r="G148" i="1"/>
  <c r="G222" i="1"/>
  <c r="H222" i="1" s="1"/>
  <c r="G229" i="1"/>
  <c r="G103" i="1"/>
  <c r="H103" i="1" s="1"/>
  <c r="G190" i="1"/>
  <c r="G187" i="1"/>
  <c r="G234" i="1"/>
  <c r="G232" i="1"/>
  <c r="G231" i="1"/>
  <c r="G228" i="1"/>
  <c r="G108" i="1"/>
  <c r="G141" i="1"/>
  <c r="H141" i="1" s="1"/>
  <c r="G230" i="1"/>
  <c r="G235" i="1"/>
  <c r="G237" i="1"/>
  <c r="G227" i="1"/>
  <c r="H227" i="1" s="1"/>
  <c r="G225" i="1"/>
  <c r="H225" i="1" s="1"/>
  <c r="G186" i="1"/>
  <c r="G239" i="1"/>
  <c r="G221" i="1"/>
  <c r="H221" i="1" s="1"/>
  <c r="G236" i="1"/>
  <c r="G238" i="1"/>
  <c r="G233" i="1"/>
  <c r="G145" i="1"/>
  <c r="G138" i="1"/>
  <c r="H138" i="1" s="1"/>
  <c r="G150" i="1"/>
  <c r="G189" i="1"/>
  <c r="G177" i="1"/>
  <c r="H177" i="1" s="1"/>
  <c r="G188" i="1"/>
  <c r="G105" i="1"/>
  <c r="G182" i="1"/>
  <c r="H182" i="1" s="1"/>
  <c r="G184" i="1"/>
  <c r="H184" i="1" s="1"/>
  <c r="G185" i="1"/>
  <c r="H185" i="1" s="1"/>
  <c r="G147" i="1"/>
  <c r="G191" i="1"/>
  <c r="G183" i="1"/>
  <c r="H183" i="1" s="1"/>
  <c r="G192" i="1"/>
  <c r="G99" i="1"/>
  <c r="H99" i="1" s="1"/>
  <c r="G139" i="1"/>
  <c r="H139" i="1" s="1"/>
  <c r="G142" i="1"/>
  <c r="H142" i="1" s="1"/>
  <c r="G134" i="1"/>
  <c r="H134" i="1" s="1"/>
  <c r="G135" i="1"/>
  <c r="H135" i="1" s="1"/>
  <c r="G144" i="1"/>
  <c r="H144" i="1" s="1"/>
  <c r="G110" i="1"/>
  <c r="G151" i="1"/>
  <c r="G143" i="1"/>
  <c r="H143" i="1" s="1"/>
  <c r="G114" i="1"/>
  <c r="G113" i="1"/>
  <c r="G149" i="1"/>
  <c r="G146" i="1"/>
  <c r="G152" i="1"/>
  <c r="G104" i="1"/>
  <c r="G96" i="1"/>
  <c r="H96" i="1" s="1"/>
  <c r="G107" i="1"/>
  <c r="G100" i="1"/>
  <c r="H100" i="1" s="1"/>
  <c r="G101" i="1"/>
  <c r="H101" i="1" s="1"/>
  <c r="G106" i="1"/>
  <c r="G112" i="1"/>
  <c r="G109" i="1"/>
  <c r="G102" i="1"/>
  <c r="H102" i="1" s="1"/>
  <c r="G111" i="1"/>
  <c r="G65" i="1"/>
  <c r="G62" i="1"/>
  <c r="H62" i="1" s="1"/>
  <c r="G63" i="1"/>
  <c r="H63" i="1" s="1"/>
  <c r="G64" i="1"/>
  <c r="G61" i="1"/>
  <c r="H61" i="1" s="1"/>
  <c r="G91" i="1"/>
  <c r="H91" i="1" s="1"/>
  <c r="G137" i="1"/>
  <c r="H137" i="1" s="1"/>
  <c r="G97" i="1"/>
  <c r="H97" i="1" s="1"/>
  <c r="G136" i="1"/>
  <c r="H136" i="1" s="1"/>
  <c r="G95" i="1"/>
  <c r="H95" i="1" s="1"/>
  <c r="G223" i="1"/>
  <c r="H223" i="1" s="1"/>
  <c r="G140" i="1"/>
  <c r="H140" i="1" s="1"/>
  <c r="G180" i="1"/>
  <c r="H180" i="1" s="1"/>
  <c r="G181" i="1"/>
  <c r="H181" i="1" s="1"/>
  <c r="G179" i="1"/>
  <c r="H179" i="1" s="1"/>
  <c r="G98" i="1"/>
  <c r="H98" i="1" s="1"/>
  <c r="G178" i="1"/>
  <c r="H178" i="1" s="1"/>
  <c r="G93" i="1"/>
  <c r="H93" i="1" s="1"/>
  <c r="G94" i="1"/>
  <c r="H94" i="1" s="1"/>
  <c r="L48" i="3"/>
  <c r="M48" i="3" s="1"/>
  <c r="K90" i="3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L216" i="3"/>
  <c r="L76" i="3"/>
  <c r="L65" i="3"/>
  <c r="L74" i="3"/>
  <c r="L67" i="3"/>
  <c r="L73" i="3"/>
  <c r="L72" i="3"/>
  <c r="L110" i="3"/>
  <c r="L199" i="3"/>
  <c r="L194" i="3"/>
  <c r="L107" i="3"/>
  <c r="L154" i="3"/>
  <c r="L197" i="3"/>
  <c r="L242" i="3"/>
  <c r="L231" i="3"/>
  <c r="L203" i="3"/>
  <c r="L190" i="3"/>
  <c r="L66" i="3"/>
  <c r="L157" i="3"/>
  <c r="L192" i="3"/>
  <c r="L118" i="3"/>
  <c r="L234" i="3"/>
  <c r="L198" i="3"/>
  <c r="L144" i="3"/>
  <c r="L114" i="3"/>
  <c r="L69" i="3"/>
  <c r="L156" i="3"/>
  <c r="L152" i="3"/>
  <c r="L158" i="3"/>
  <c r="L195" i="3"/>
  <c r="L232" i="3"/>
  <c r="L159" i="3"/>
  <c r="L201" i="3"/>
  <c r="L236" i="3"/>
  <c r="L230" i="3"/>
  <c r="L243" i="3"/>
  <c r="L235" i="3"/>
  <c r="L106" i="3"/>
  <c r="L70" i="3"/>
  <c r="L61" i="3"/>
  <c r="L64" i="3"/>
  <c r="L200" i="3"/>
  <c r="L160" i="3"/>
  <c r="L229" i="3"/>
  <c r="L202" i="3"/>
  <c r="L187" i="3"/>
  <c r="L111" i="3"/>
  <c r="L148" i="3"/>
  <c r="L189" i="3"/>
  <c r="L193" i="3"/>
  <c r="L115" i="3"/>
  <c r="L151" i="3"/>
  <c r="L146" i="3"/>
  <c r="L233" i="3"/>
  <c r="L104" i="3"/>
  <c r="L68" i="3"/>
  <c r="L109" i="3"/>
  <c r="L153" i="3"/>
  <c r="L149" i="3"/>
  <c r="L238" i="3"/>
  <c r="L240" i="3"/>
  <c r="L116" i="3"/>
  <c r="L145" i="3"/>
  <c r="L155" i="3"/>
  <c r="L228" i="3"/>
  <c r="L241" i="3"/>
  <c r="L105" i="3"/>
  <c r="L239" i="3"/>
  <c r="L245" i="3"/>
  <c r="L117" i="3"/>
  <c r="L75" i="3"/>
  <c r="K217" i="3"/>
  <c r="K218" i="3" s="1"/>
  <c r="K219" i="3" s="1"/>
  <c r="K220" i="3" s="1"/>
  <c r="K221" i="3" s="1"/>
  <c r="K222" i="3" s="1"/>
  <c r="K223" i="3" s="1"/>
  <c r="K224" i="3" s="1"/>
  <c r="K225" i="3" s="1"/>
  <c r="K226" i="3" s="1"/>
  <c r="K227" i="3" s="1"/>
  <c r="K228" i="3" s="1"/>
  <c r="K229" i="3" s="1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L174" i="3"/>
  <c r="K174" i="3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K189" i="3" s="1"/>
  <c r="K190" i="3" s="1"/>
  <c r="K191" i="3" s="1"/>
  <c r="K192" i="3" s="1"/>
  <c r="K193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6" i="3" s="1"/>
  <c r="K207" i="3" s="1"/>
  <c r="K208" i="3" s="1"/>
  <c r="K209" i="3" s="1"/>
  <c r="L132" i="3"/>
  <c r="K132" i="3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6" i="3"/>
  <c r="L6" i="3"/>
  <c r="B11" i="3"/>
  <c r="B12" i="3" s="1"/>
  <c r="B13" i="3" s="1"/>
  <c r="H55" i="1" l="1"/>
  <c r="H59" i="1"/>
  <c r="H57" i="1"/>
  <c r="H54" i="1"/>
  <c r="H56" i="1"/>
  <c r="H7" i="1"/>
  <c r="H13" i="1"/>
  <c r="M6" i="3"/>
  <c r="I7" i="1" s="1"/>
  <c r="M239" i="3"/>
  <c r="I240" i="1" s="1"/>
  <c r="M240" i="3"/>
  <c r="I241" i="1" s="1"/>
  <c r="M233" i="3"/>
  <c r="I234" i="1" s="1"/>
  <c r="M229" i="3"/>
  <c r="I230" i="1" s="1"/>
  <c r="M243" i="3"/>
  <c r="I244" i="1" s="1"/>
  <c r="M236" i="3"/>
  <c r="I237" i="1" s="1"/>
  <c r="M234" i="3"/>
  <c r="I235" i="1" s="1"/>
  <c r="M216" i="3"/>
  <c r="I217" i="1" s="1"/>
  <c r="M241" i="3"/>
  <c r="I242" i="1" s="1"/>
  <c r="M245" i="3"/>
  <c r="I246" i="1" s="1"/>
  <c r="M228" i="3"/>
  <c r="I229" i="1" s="1"/>
  <c r="M238" i="3"/>
  <c r="I239" i="1" s="1"/>
  <c r="M235" i="3"/>
  <c r="I236" i="1" s="1"/>
  <c r="M230" i="3"/>
  <c r="I231" i="1" s="1"/>
  <c r="M232" i="3"/>
  <c r="I233" i="1" s="1"/>
  <c r="M231" i="3"/>
  <c r="I232" i="1" s="1"/>
  <c r="M242" i="3"/>
  <c r="I243" i="1" s="1"/>
  <c r="M193" i="3"/>
  <c r="I194" i="1" s="1"/>
  <c r="M202" i="3"/>
  <c r="I203" i="1" s="1"/>
  <c r="M201" i="3"/>
  <c r="I202" i="1" s="1"/>
  <c r="M198" i="3"/>
  <c r="I199" i="1" s="1"/>
  <c r="M190" i="3"/>
  <c r="I191" i="1" s="1"/>
  <c r="M194" i="3"/>
  <c r="I195" i="1" s="1"/>
  <c r="M174" i="3"/>
  <c r="I175" i="1" s="1"/>
  <c r="M189" i="3"/>
  <c r="I190" i="1" s="1"/>
  <c r="M187" i="3"/>
  <c r="I188" i="1" s="1"/>
  <c r="M200" i="3"/>
  <c r="I201" i="1" s="1"/>
  <c r="M195" i="3"/>
  <c r="I196" i="1" s="1"/>
  <c r="M192" i="3"/>
  <c r="I193" i="1" s="1"/>
  <c r="M203" i="3"/>
  <c r="I204" i="1" s="1"/>
  <c r="M197" i="3"/>
  <c r="I198" i="1" s="1"/>
  <c r="M199" i="3"/>
  <c r="I200" i="1" s="1"/>
  <c r="M151" i="3"/>
  <c r="I152" i="1" s="1"/>
  <c r="M157" i="3"/>
  <c r="I158" i="1" s="1"/>
  <c r="M132" i="3"/>
  <c r="I133" i="1" s="1"/>
  <c r="M155" i="3"/>
  <c r="I156" i="1" s="1"/>
  <c r="M159" i="3"/>
  <c r="I160" i="1" s="1"/>
  <c r="M158" i="3"/>
  <c r="I159" i="1" s="1"/>
  <c r="M156" i="3"/>
  <c r="I157" i="1" s="1"/>
  <c r="M154" i="3"/>
  <c r="I155" i="1" s="1"/>
  <c r="M145" i="3"/>
  <c r="I146" i="1" s="1"/>
  <c r="M146" i="3"/>
  <c r="I147" i="1" s="1"/>
  <c r="M160" i="3"/>
  <c r="I161" i="1" s="1"/>
  <c r="M152" i="3"/>
  <c r="I153" i="1" s="1"/>
  <c r="M144" i="3"/>
  <c r="I145" i="1" s="1"/>
  <c r="M149" i="3"/>
  <c r="I150" i="1" s="1"/>
  <c r="M153" i="3"/>
  <c r="I154" i="1" s="1"/>
  <c r="M148" i="3"/>
  <c r="I149" i="1" s="1"/>
  <c r="M105" i="3"/>
  <c r="I106" i="1" s="1"/>
  <c r="M109" i="3"/>
  <c r="I110" i="1" s="1"/>
  <c r="M111" i="3"/>
  <c r="I112" i="1" s="1"/>
  <c r="M114" i="3"/>
  <c r="I115" i="1" s="1"/>
  <c r="M118" i="3"/>
  <c r="I119" i="1" s="1"/>
  <c r="M117" i="3"/>
  <c r="I118" i="1" s="1"/>
  <c r="M116" i="3"/>
  <c r="I117" i="1" s="1"/>
  <c r="M106" i="3"/>
  <c r="I107" i="1" s="1"/>
  <c r="M104" i="3"/>
  <c r="I105" i="1" s="1"/>
  <c r="M115" i="3"/>
  <c r="I116" i="1" s="1"/>
  <c r="M107" i="3"/>
  <c r="I108" i="1" s="1"/>
  <c r="M110" i="3"/>
  <c r="I111" i="1" s="1"/>
  <c r="M64" i="3"/>
  <c r="I65" i="1" s="1"/>
  <c r="M66" i="3"/>
  <c r="I67" i="1" s="1"/>
  <c r="M67" i="3"/>
  <c r="I68" i="1" s="1"/>
  <c r="M76" i="3"/>
  <c r="I77" i="1" s="1"/>
  <c r="M69" i="3"/>
  <c r="I70" i="1" s="1"/>
  <c r="M75" i="3"/>
  <c r="I76" i="1" s="1"/>
  <c r="M61" i="3"/>
  <c r="I62" i="1" s="1"/>
  <c r="M72" i="3"/>
  <c r="I73" i="1" s="1"/>
  <c r="M74" i="3"/>
  <c r="I75" i="1" s="1"/>
  <c r="M70" i="3"/>
  <c r="I71" i="1" s="1"/>
  <c r="M65" i="3"/>
  <c r="I66" i="1" s="1"/>
  <c r="M68" i="3"/>
  <c r="I69" i="1" s="1"/>
  <c r="M73" i="3"/>
  <c r="I74" i="1" s="1"/>
  <c r="E257" i="1"/>
  <c r="J253" i="1"/>
  <c r="J257" i="1" s="1"/>
  <c r="F43" i="1"/>
  <c r="F85" i="1"/>
  <c r="F127" i="1"/>
  <c r="F211" i="1"/>
  <c r="F169" i="1"/>
  <c r="F253" i="1"/>
  <c r="K57" i="3"/>
  <c r="K58" i="3" s="1"/>
  <c r="L91" i="3"/>
  <c r="M91" i="3" s="1"/>
  <c r="L217" i="3"/>
  <c r="M217" i="3" s="1"/>
  <c r="L175" i="3"/>
  <c r="M175" i="3" s="1"/>
  <c r="L133" i="3"/>
  <c r="L49" i="3"/>
  <c r="M49" i="3" s="1"/>
  <c r="K7" i="3"/>
  <c r="K8" i="3" s="1"/>
  <c r="M133" i="3" l="1"/>
  <c r="I134" i="1" s="1"/>
  <c r="F257" i="1"/>
  <c r="E258" i="1" s="1"/>
  <c r="K59" i="3"/>
  <c r="I92" i="1"/>
  <c r="L92" i="3"/>
  <c r="M92" i="3" s="1"/>
  <c r="I218" i="1"/>
  <c r="L218" i="3"/>
  <c r="I176" i="1"/>
  <c r="L176" i="3"/>
  <c r="M176" i="3" s="1"/>
  <c r="L134" i="3"/>
  <c r="M134" i="3" s="1"/>
  <c r="L50" i="3"/>
  <c r="M50" i="3" s="1"/>
  <c r="L7" i="3"/>
  <c r="M7" i="3" s="1"/>
  <c r="I8" i="1" s="1"/>
  <c r="K9" i="3"/>
  <c r="M218" i="3" l="1"/>
  <c r="I219" i="1" s="1"/>
  <c r="L8" i="3"/>
  <c r="M8" i="3" s="1"/>
  <c r="I9" i="1" s="1"/>
  <c r="K60" i="3"/>
  <c r="I177" i="1"/>
  <c r="L51" i="3"/>
  <c r="I135" i="1"/>
  <c r="L135" i="3"/>
  <c r="I93" i="1"/>
  <c r="L93" i="3"/>
  <c r="L177" i="3"/>
  <c r="L219" i="3"/>
  <c r="I51" i="1"/>
  <c r="K10" i="3"/>
  <c r="K11" i="3" s="1"/>
  <c r="K61" i="3" l="1"/>
  <c r="K62" i="3" s="1"/>
  <c r="M219" i="3"/>
  <c r="I220" i="1" s="1"/>
  <c r="L178" i="3"/>
  <c r="M177" i="3"/>
  <c r="M135" i="3"/>
  <c r="I136" i="1" s="1"/>
  <c r="M93" i="3"/>
  <c r="I94" i="1" s="1"/>
  <c r="M51" i="3"/>
  <c r="I52" i="1" s="1"/>
  <c r="L9" i="3"/>
  <c r="M9" i="3" s="1"/>
  <c r="I10" i="1" s="1"/>
  <c r="L52" i="3"/>
  <c r="L136" i="3"/>
  <c r="M136" i="3" s="1"/>
  <c r="L220" i="3"/>
  <c r="I178" i="1"/>
  <c r="L179" i="3"/>
  <c r="L94" i="3"/>
  <c r="K63" i="3" l="1"/>
  <c r="M220" i="3"/>
  <c r="M179" i="3"/>
  <c r="I180" i="1" s="1"/>
  <c r="M178" i="3"/>
  <c r="I179" i="1" s="1"/>
  <c r="M94" i="3"/>
  <c r="I95" i="1" s="1"/>
  <c r="M52" i="3"/>
  <c r="I53" i="1" s="1"/>
  <c r="L10" i="3"/>
  <c r="M10" i="3" s="1"/>
  <c r="I11" i="1" s="1"/>
  <c r="L53" i="3"/>
  <c r="L95" i="3"/>
  <c r="I137" i="1"/>
  <c r="L137" i="3"/>
  <c r="I221" i="1"/>
  <c r="L221" i="3"/>
  <c r="L180" i="3"/>
  <c r="K12" i="3"/>
  <c r="K13" i="3" s="1"/>
  <c r="K64" i="3" l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M221" i="3"/>
  <c r="I222" i="1" s="1"/>
  <c r="M180" i="3"/>
  <c r="I181" i="1" s="1"/>
  <c r="M137" i="3"/>
  <c r="I138" i="1" s="1"/>
  <c r="L96" i="3"/>
  <c r="L97" i="3" s="1"/>
  <c r="M95" i="3"/>
  <c r="I96" i="1" s="1"/>
  <c r="L54" i="3"/>
  <c r="L55" i="3" s="1"/>
  <c r="M53" i="3"/>
  <c r="L181" i="3"/>
  <c r="M181" i="3" s="1"/>
  <c r="L138" i="3"/>
  <c r="L222" i="3"/>
  <c r="K14" i="3"/>
  <c r="M222" i="3" l="1"/>
  <c r="I223" i="1" s="1"/>
  <c r="M138" i="3"/>
  <c r="I139" i="1" s="1"/>
  <c r="M97" i="3"/>
  <c r="I98" i="1" s="1"/>
  <c r="M96" i="3"/>
  <c r="I97" i="1" s="1"/>
  <c r="L56" i="3"/>
  <c r="M56" i="3" s="1"/>
  <c r="I57" i="1" s="1"/>
  <c r="M55" i="3"/>
  <c r="M54" i="3"/>
  <c r="I55" i="1" s="1"/>
  <c r="I182" i="1"/>
  <c r="L182" i="3"/>
  <c r="M182" i="3" s="1"/>
  <c r="L139" i="3"/>
  <c r="M139" i="3" s="1"/>
  <c r="L98" i="3"/>
  <c r="M98" i="3" s="1"/>
  <c r="L223" i="3"/>
  <c r="L57" i="3"/>
  <c r="M57" i="3" s="1"/>
  <c r="I58" i="1" s="1"/>
  <c r="I56" i="1"/>
  <c r="K15" i="3"/>
  <c r="M223" i="3" l="1"/>
  <c r="I224" i="1" s="1"/>
  <c r="L224" i="3"/>
  <c r="I183" i="1"/>
  <c r="L183" i="3"/>
  <c r="I140" i="1"/>
  <c r="L140" i="3"/>
  <c r="L141" i="3" s="1"/>
  <c r="I99" i="1"/>
  <c r="L99" i="3"/>
  <c r="M99" i="3" s="1"/>
  <c r="L58" i="3"/>
  <c r="M58" i="3" s="1"/>
  <c r="K16" i="3"/>
  <c r="M224" i="3" l="1"/>
  <c r="I225" i="1" s="1"/>
  <c r="L225" i="3"/>
  <c r="M183" i="3"/>
  <c r="I184" i="1" s="1"/>
  <c r="L184" i="3"/>
  <c r="M141" i="3"/>
  <c r="I142" i="1" s="1"/>
  <c r="L142" i="3"/>
  <c r="M140" i="3"/>
  <c r="I141" i="1" s="1"/>
  <c r="I59" i="1"/>
  <c r="L59" i="3"/>
  <c r="I100" i="1"/>
  <c r="L100" i="3"/>
  <c r="M100" i="3" s="1"/>
  <c r="K17" i="3"/>
  <c r="K18" i="3" s="1"/>
  <c r="M59" i="3" l="1"/>
  <c r="L60" i="3"/>
  <c r="M225" i="3"/>
  <c r="I226" i="1" s="1"/>
  <c r="L226" i="3"/>
  <c r="M184" i="3"/>
  <c r="I185" i="1" s="1"/>
  <c r="L185" i="3"/>
  <c r="M142" i="3"/>
  <c r="I143" i="1" s="1"/>
  <c r="L143" i="3"/>
  <c r="M143" i="3" s="1"/>
  <c r="I144" i="1" s="1"/>
  <c r="I101" i="1"/>
  <c r="L101" i="3"/>
  <c r="K19" i="3"/>
  <c r="M60" i="3" l="1"/>
  <c r="I61" i="1" s="1"/>
  <c r="L62" i="3"/>
  <c r="H169" i="1"/>
  <c r="M226" i="3"/>
  <c r="I227" i="1" s="1"/>
  <c r="L227" i="3"/>
  <c r="M185" i="3"/>
  <c r="I186" i="1" s="1"/>
  <c r="H211" i="1" s="1"/>
  <c r="L102" i="3"/>
  <c r="M101" i="3"/>
  <c r="I102" i="1" s="1"/>
  <c r="L103" i="3"/>
  <c r="K20" i="3"/>
  <c r="M62" i="3" l="1"/>
  <c r="I63" i="1" s="1"/>
  <c r="L63" i="3"/>
  <c r="M63" i="3" s="1"/>
  <c r="I64" i="1" s="1"/>
  <c r="M227" i="3"/>
  <c r="I228" i="1" s="1"/>
  <c r="H253" i="1" s="1"/>
  <c r="M103" i="3"/>
  <c r="I104" i="1" s="1"/>
  <c r="M102" i="3"/>
  <c r="I103" i="1" s="1"/>
  <c r="K21" i="3"/>
  <c r="K22" i="3" s="1"/>
  <c r="L11" i="3"/>
  <c r="M11" i="3" s="1"/>
  <c r="I12" i="1" s="1"/>
  <c r="H127" i="1" l="1"/>
  <c r="E128" i="1" s="1"/>
  <c r="E254" i="1"/>
  <c r="E212" i="1"/>
  <c r="K23" i="3"/>
  <c r="K24" i="3" s="1"/>
  <c r="L12" i="3"/>
  <c r="M12" i="3" s="1"/>
  <c r="I13" i="1" s="1"/>
  <c r="E170" i="1" l="1"/>
  <c r="K25" i="3"/>
  <c r="L40" i="3"/>
  <c r="M40" i="3" s="1"/>
  <c r="I41" i="1" s="1"/>
  <c r="L13" i="3"/>
  <c r="M13" i="3" l="1"/>
  <c r="I14" i="1" s="1"/>
  <c r="K26" i="3"/>
  <c r="L14" i="3"/>
  <c r="M14" i="3" s="1"/>
  <c r="I15" i="1" s="1"/>
  <c r="L35" i="3"/>
  <c r="M35" i="3" s="1"/>
  <c r="I36" i="1" s="1"/>
  <c r="K27" i="3" l="1"/>
  <c r="K28" i="3" s="1"/>
  <c r="L15" i="3"/>
  <c r="M15" i="3" s="1"/>
  <c r="I16" i="1" s="1"/>
  <c r="I50" i="1"/>
  <c r="I49" i="1"/>
  <c r="I54" i="1"/>
  <c r="K29" i="3" l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L41" i="3" s="1"/>
  <c r="M41" i="3" s="1"/>
  <c r="I42" i="1" s="1"/>
  <c r="L16" i="3"/>
  <c r="M16" i="3" l="1"/>
  <c r="I17" i="1" s="1"/>
  <c r="L17" i="3"/>
  <c r="I60" i="1"/>
  <c r="H85" i="1" s="1"/>
  <c r="M17" i="3" l="1"/>
  <c r="I18" i="1" s="1"/>
  <c r="L18" i="3"/>
  <c r="M18" i="3" l="1"/>
  <c r="I19" i="1" s="1"/>
  <c r="L19" i="3"/>
  <c r="M19" i="3" s="1"/>
  <c r="I20" i="1" s="1"/>
  <c r="L20" i="3" l="1"/>
  <c r="M20" i="3" s="1"/>
  <c r="I21" i="1" s="1"/>
  <c r="L21" i="3" l="1"/>
  <c r="M21" i="3" s="1"/>
  <c r="I22" i="1" s="1"/>
  <c r="L22" i="3" l="1"/>
  <c r="L23" i="3"/>
  <c r="M23" i="3" s="1"/>
  <c r="I24" i="1" s="1"/>
  <c r="M22" i="3" l="1"/>
  <c r="I23" i="1" s="1"/>
  <c r="L24" i="3"/>
  <c r="L29" i="3"/>
  <c r="M29" i="3" s="1"/>
  <c r="I30" i="1" s="1"/>
  <c r="M24" i="3" l="1"/>
  <c r="I25" i="1" s="1"/>
  <c r="L25" i="3"/>
  <c r="M25" i="3" l="1"/>
  <c r="I26" i="1" s="1"/>
  <c r="L26" i="3"/>
  <c r="M26" i="3" s="1"/>
  <c r="I27" i="1" s="1"/>
  <c r="L27" i="3"/>
  <c r="M27" i="3" l="1"/>
  <c r="I28" i="1" s="1"/>
  <c r="L28" i="3"/>
  <c r="M28" i="3" s="1"/>
  <c r="I29" i="1" s="1"/>
  <c r="H43" i="1" l="1"/>
  <c r="H257" i="1" s="1"/>
  <c r="E86" i="1" l="1"/>
  <c r="E44" i="1"/>
</calcChain>
</file>

<file path=xl/sharedStrings.xml><?xml version="1.0" encoding="utf-8"?>
<sst xmlns="http://schemas.openxmlformats.org/spreadsheetml/2006/main" count="307" uniqueCount="124">
  <si>
    <t>Poziom studiów:</t>
  </si>
  <si>
    <t>I stopnia</t>
  </si>
  <si>
    <t>Kierunek:</t>
  </si>
  <si>
    <t>Inwestycje i Nieruchomości</t>
  </si>
  <si>
    <t>Specjalność:</t>
  </si>
  <si>
    <t>Limit przyjęć</t>
  </si>
  <si>
    <t>Godziny</t>
  </si>
  <si>
    <t>ECTS</t>
  </si>
  <si>
    <t>Godz. rozliczane ryczałtem</t>
  </si>
  <si>
    <t>Godz. efektywne</t>
  </si>
  <si>
    <t>Zajęcia</t>
  </si>
  <si>
    <t>Praca własna</t>
  </si>
  <si>
    <t>Nazwa przedmiotu</t>
  </si>
  <si>
    <t>GODZINY</t>
  </si>
  <si>
    <t>Forma</t>
  </si>
  <si>
    <t>Bieżąca</t>
  </si>
  <si>
    <t>Zaliczenie</t>
  </si>
  <si>
    <t>Przedmiot</t>
  </si>
  <si>
    <t>Ekonomia</t>
  </si>
  <si>
    <t>WYKŁAD 3</t>
  </si>
  <si>
    <t>ĆWICZENIA 1</t>
  </si>
  <si>
    <t>Matematyka z elementami analizy finansowej</t>
  </si>
  <si>
    <t>ĆWICZENIA 2</t>
  </si>
  <si>
    <t>Metody badań społecznych</t>
  </si>
  <si>
    <t>WYKŁAD 1</t>
  </si>
  <si>
    <t>ĆWICZENIA KONWERSATORYJNE 2</t>
  </si>
  <si>
    <t>Podstawy komunikacji społecznej</t>
  </si>
  <si>
    <t>ĆWICZENIA KONWERSATORYJNE 1</t>
  </si>
  <si>
    <t>Etyka w biznesie</t>
  </si>
  <si>
    <t>Techniki informatyczne</t>
  </si>
  <si>
    <t>ĆWICZENIA INFORMATYCZNE 1</t>
  </si>
  <si>
    <t>Wprowadzenie do prawa nieruchomości</t>
  </si>
  <si>
    <t>WYKŁAD 2</t>
  </si>
  <si>
    <t>Prawne uwarunkowania decyzji inwestycyjnych</t>
  </si>
  <si>
    <t>Wychowanie fizyczne</t>
  </si>
  <si>
    <t>W -F</t>
  </si>
  <si>
    <t>SUMA:</t>
  </si>
  <si>
    <t>Język obcy nowożytny</t>
  </si>
  <si>
    <t>LEKTORAT Semestr 1 i 2</t>
  </si>
  <si>
    <t>Statystyka</t>
  </si>
  <si>
    <t>ĆWICZENIA INFORMATYCZNE 2</t>
  </si>
  <si>
    <t>Podstawy rachunkowości</t>
  </si>
  <si>
    <t>Społeczno-gospodarcze uwarunkowania decyzji inwestycyjnych</t>
  </si>
  <si>
    <t>Ekonomika nieruchomości</t>
  </si>
  <si>
    <t>Podstawy finansowania rynku nieruchomości</t>
  </si>
  <si>
    <t xml:space="preserve">Podstawy inwestowania na rynkach nieruchomości </t>
  </si>
  <si>
    <t>Gospodarka nieruchomościami</t>
  </si>
  <si>
    <t>Gospodarka przestrzenna</t>
  </si>
  <si>
    <t>Uwarunkowania prawne procesów deweloperskich</t>
  </si>
  <si>
    <t>Ocena efektywności inwestycji</t>
  </si>
  <si>
    <t xml:space="preserve">Wybór kierunków inwestowania  </t>
  </si>
  <si>
    <t xml:space="preserve">Przebieg procesów deweloperskich </t>
  </si>
  <si>
    <t>Ekonometria i prognozowanie gospodarcze</t>
  </si>
  <si>
    <t>Planowanie przestrzenne</t>
  </si>
  <si>
    <t>Podstawy zarządzania nieruchomościami</t>
  </si>
  <si>
    <t>Zajęcia kierunkowe do wyboru</t>
  </si>
  <si>
    <t>ĆWICZENIA KONWERSATORYJNE 3</t>
  </si>
  <si>
    <t>LEKTORAT Semestr 3</t>
  </si>
  <si>
    <t xml:space="preserve">Teoria portfela inwestycyjnego </t>
  </si>
  <si>
    <t>Instytucjonalne uwarunkowania decyzji inwestycyjnych</t>
  </si>
  <si>
    <t>Analiza stanu technicznego obiektu budowlanego</t>
  </si>
  <si>
    <t>Ekonomika produkcji budowlanej</t>
  </si>
  <si>
    <t>Zarządzanie przestrzeniami publicznymi</t>
  </si>
  <si>
    <t>Kształtowanie wartości przestrzeni</t>
  </si>
  <si>
    <t>Architektonika i estetyka miasta</t>
  </si>
  <si>
    <t>Przedmioty do wyboru w języku obcym</t>
  </si>
  <si>
    <t>Metodyka wyceny nieruchomości w Polsce</t>
  </si>
  <si>
    <t>Strategie inwestycyjne na rynku nieruchomości</t>
  </si>
  <si>
    <t>Specyfika zarządzania nierychomościami komercyjnymi  i mieszkaniowymi</t>
  </si>
  <si>
    <t>Zamówienia publiczne</t>
  </si>
  <si>
    <t>Obrót nieruchomościami</t>
  </si>
  <si>
    <t>Seminarium licencjackie</t>
  </si>
  <si>
    <t>SEMINARIUM LICENCJACKIE Semestr 1</t>
  </si>
  <si>
    <t>Praktyki zawodowe</t>
  </si>
  <si>
    <t>PRAKTYKI/STAŻE ZAWODOWE</t>
  </si>
  <si>
    <t>Wycena przedsiębiorstw</t>
  </si>
  <si>
    <t>Efektywność budownictwa zrównoważonego</t>
  </si>
  <si>
    <t>Zarządzanie nieruchomościami publicznymi</t>
  </si>
  <si>
    <t>Zarządzanie przez wartość</t>
  </si>
  <si>
    <t>Praktyczne aspekty wyceny nieruchomości</t>
  </si>
  <si>
    <t>SEMINARIUM LICENCJACKIE Semestr 2</t>
  </si>
  <si>
    <t>Przygotowanie i obrona pracy licencjackiej</t>
  </si>
  <si>
    <t>EGZAMIN DYPLOMOWY (licencjacki)</t>
  </si>
  <si>
    <t>Ryczałt</t>
  </si>
  <si>
    <t>Godz. efekt.</t>
  </si>
  <si>
    <t>RAZEM</t>
  </si>
  <si>
    <t>LP.</t>
  </si>
  <si>
    <t>FORMA</t>
  </si>
  <si>
    <t>zajęcia</t>
  </si>
  <si>
    <t>bieżąca</t>
  </si>
  <si>
    <t>zaliczenie</t>
  </si>
  <si>
    <t>ĆWICZENIA 3</t>
  </si>
  <si>
    <t>ĆWICZENIA INFORMATYCZNE 3</t>
  </si>
  <si>
    <t>ĆWICZENIA SYMULACYJNE</t>
  </si>
  <si>
    <t>ĆWICZENIA TERENOWE</t>
  </si>
  <si>
    <t>EGZAMIN DYPLOMOWY (magisterski)</t>
  </si>
  <si>
    <t>SEMINARIUM MAGISTERSKIE Semestr 1</t>
  </si>
  <si>
    <t>SEMINARIUM MAGISTERSKIE Semestr 2</t>
  </si>
  <si>
    <t>SEMINARIUM MAGISTERSKIE Semestr 3</t>
  </si>
  <si>
    <t>TRANSLATORIUM</t>
  </si>
  <si>
    <t>Przedmioty</t>
  </si>
  <si>
    <t xml:space="preserve">Nie mniej niż </t>
  </si>
  <si>
    <t>ects</t>
  </si>
  <si>
    <t>Nie więcej niż</t>
  </si>
  <si>
    <t>Ryczałt godzinowy</t>
  </si>
  <si>
    <t>liczebność grup</t>
  </si>
  <si>
    <t>wykład</t>
  </si>
  <si>
    <t>ćw.aud</t>
  </si>
  <si>
    <t>ćw.lab</t>
  </si>
  <si>
    <t>ćw.konw</t>
  </si>
  <si>
    <t>sem</t>
  </si>
  <si>
    <t>Przedmiot?</t>
  </si>
  <si>
    <t>Przeliczniki</t>
  </si>
  <si>
    <t>W trakcie zajęć</t>
  </si>
  <si>
    <t>Praca bieżąca</t>
  </si>
  <si>
    <t>Przygotowanie do zaliczenia</t>
  </si>
  <si>
    <t>Godziny all</t>
  </si>
  <si>
    <t>suma all</t>
  </si>
  <si>
    <t>przedmioty</t>
  </si>
  <si>
    <t>suma ects</t>
  </si>
  <si>
    <t>formy/liczebności</t>
  </si>
  <si>
    <t xml:space="preserve">godz.efekt </t>
  </si>
  <si>
    <t>Ryczałty</t>
  </si>
  <si>
    <t>Zaokrąglenie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</si>
</sst>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Times"/>
      <family val="1"/>
    </font>
    <font>
      <sz val="14"/>
      <color theme="1"/>
      <name val="Times"/>
      <family val="1"/>
    </font>
    <font>
      <sz val="11"/>
      <name val="Times"/>
      <family val="1"/>
    </font>
    <font>
      <b/>
      <sz val="11"/>
      <color theme="1"/>
      <name val="Times"/>
      <family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name val="Times"/>
      <family val="1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"/>
      <family val="1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0" borderId="0"/>
    <xf numFmtId="44" fontId="17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NumberFormat="1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9" fillId="0" borderId="7" xfId="0" applyFont="1" applyBorder="1" applyProtection="1"/>
    <xf numFmtId="0" fontId="10" fillId="0" borderId="3" xfId="0" applyFont="1" applyBorder="1" applyAlignment="1" applyProtection="1">
      <alignment horizontal="center"/>
    </xf>
    <xf numFmtId="0" fontId="9" fillId="4" borderId="3" xfId="1" applyFont="1" applyFill="1" applyBorder="1" applyProtection="1">
      <protection locked="0"/>
    </xf>
    <xf numFmtId="0" fontId="9" fillId="0" borderId="8" xfId="0" applyFont="1" applyBorder="1" applyProtection="1"/>
    <xf numFmtId="0" fontId="9" fillId="0" borderId="4" xfId="0" applyFont="1" applyBorder="1" applyProtection="1"/>
    <xf numFmtId="0" fontId="9" fillId="0" borderId="18" xfId="0" applyFont="1" applyBorder="1" applyProtection="1"/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5" borderId="1" xfId="1" applyFont="1" applyFill="1" applyAlignment="1" applyProtection="1">
      <alignment horizontal="center"/>
      <protection hidden="1"/>
    </xf>
    <xf numFmtId="0" fontId="9" fillId="5" borderId="17" xfId="1" applyFont="1" applyFill="1" applyBorder="1" applyAlignment="1" applyProtection="1">
      <alignment horizontal="center"/>
      <protection hidden="1"/>
    </xf>
    <xf numFmtId="0" fontId="9" fillId="5" borderId="0" xfId="1" applyFont="1" applyFill="1" applyBorder="1" applyAlignment="1" applyProtection="1">
      <alignment horizontal="center"/>
      <protection hidden="1"/>
    </xf>
    <xf numFmtId="0" fontId="9" fillId="0" borderId="0" xfId="1" applyFont="1" applyFill="1" applyBorder="1" applyAlignment="1" applyProtection="1">
      <alignment horizontal="center"/>
      <protection hidden="1"/>
    </xf>
    <xf numFmtId="0" fontId="9" fillId="0" borderId="1" xfId="1" applyFont="1" applyFill="1" applyProtection="1">
      <protection hidden="1"/>
    </xf>
    <xf numFmtId="1" fontId="9" fillId="5" borderId="1" xfId="1" applyNumberFormat="1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1" xfId="1" applyFont="1" applyFill="1" applyAlignment="1" applyProtection="1">
      <alignment horizontal="center"/>
      <protection hidden="1"/>
    </xf>
    <xf numFmtId="0" fontId="10" fillId="3" borderId="2" xfId="2" applyFont="1" applyAlignment="1" applyProtection="1">
      <alignment horizontal="center"/>
      <protection hidden="1"/>
    </xf>
    <xf numFmtId="0" fontId="9" fillId="0" borderId="23" xfId="1" applyFont="1" applyFill="1" applyBorder="1" applyProtection="1">
      <protection hidden="1"/>
    </xf>
    <xf numFmtId="0" fontId="9" fillId="0" borderId="23" xfId="1" applyFont="1" applyFill="1" applyBorder="1" applyAlignment="1" applyProtection="1">
      <alignment horizontal="center"/>
      <protection hidden="1"/>
    </xf>
    <xf numFmtId="0" fontId="10" fillId="3" borderId="24" xfId="2" applyFont="1" applyBorder="1" applyAlignment="1" applyProtection="1">
      <alignment horizontal="center"/>
      <protection hidden="1"/>
    </xf>
    <xf numFmtId="0" fontId="9" fillId="4" borderId="3" xfId="1" applyFont="1" applyFill="1" applyBorder="1" applyProtection="1">
      <protection locked="0" hidden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  <protection locked="0"/>
    </xf>
    <xf numFmtId="0" fontId="9" fillId="4" borderId="3" xfId="1" applyFont="1" applyFill="1" applyBorder="1" applyAlignment="1" applyProtection="1">
      <alignment horizontal="center" vertical="center"/>
      <protection locked="0" hidden="1"/>
    </xf>
    <xf numFmtId="0" fontId="9" fillId="4" borderId="3" xfId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Protection="1"/>
    <xf numFmtId="0" fontId="13" fillId="7" borderId="3" xfId="0" applyFont="1" applyFill="1" applyBorder="1" applyAlignment="1" applyProtection="1">
      <alignment horizontal="center" vertical="center"/>
      <protection hidden="1"/>
    </xf>
    <xf numFmtId="0" fontId="11" fillId="6" borderId="3" xfId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vertical="center" wrapText="1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7" fillId="4" borderId="3" xfId="1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6" fillId="9" borderId="3" xfId="0" applyFont="1" applyFill="1" applyBorder="1" applyAlignment="1" applyProtection="1">
      <alignment horizontal="center"/>
      <protection locked="0"/>
    </xf>
    <xf numFmtId="2" fontId="18" fillId="10" borderId="3" xfId="4" applyNumberFormat="1" applyFont="1" applyFill="1" applyBorder="1" applyAlignment="1" applyProtection="1">
      <alignment horizontal="center" vertical="center"/>
      <protection hidden="1"/>
    </xf>
    <xf numFmtId="0" fontId="19" fillId="0" borderId="4" xfId="0" applyFont="1" applyFill="1" applyBorder="1" applyProtection="1"/>
    <xf numFmtId="0" fontId="9" fillId="0" borderId="6" xfId="0" applyFont="1" applyBorder="1" applyProtection="1"/>
    <xf numFmtId="2" fontId="9" fillId="0" borderId="0" xfId="0" applyNumberFormat="1" applyFont="1" applyProtection="1">
      <protection hidden="1"/>
    </xf>
    <xf numFmtId="2" fontId="9" fillId="0" borderId="0" xfId="0" applyNumberFormat="1" applyFont="1" applyFill="1" applyAlignment="1" applyProtection="1">
      <alignment horizontal="right"/>
      <protection hidden="1"/>
    </xf>
    <xf numFmtId="0" fontId="9" fillId="0" borderId="4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9" fillId="5" borderId="3" xfId="2" applyFont="1" applyFill="1" applyBorder="1" applyAlignment="1" applyProtection="1">
      <alignment horizontal="center" vertical="center"/>
      <protection hidden="1"/>
    </xf>
    <xf numFmtId="0" fontId="10" fillId="5" borderId="3" xfId="2" applyFont="1" applyFill="1" applyBorder="1" applyAlignment="1" applyProtection="1">
      <alignment horizontal="center" vertical="center"/>
      <protection hidden="1"/>
    </xf>
    <xf numFmtId="0" fontId="9" fillId="8" borderId="3" xfId="0" applyFont="1" applyFill="1" applyBorder="1" applyAlignment="1" applyProtection="1">
      <alignment horizontal="center" vertical="center"/>
      <protection hidden="1"/>
    </xf>
    <xf numFmtId="2" fontId="9" fillId="11" borderId="3" xfId="4" applyNumberFormat="1" applyFont="1" applyFill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8" fillId="8" borderId="3" xfId="0" applyFont="1" applyFill="1" applyBorder="1"/>
    <xf numFmtId="0" fontId="8" fillId="8" borderId="3" xfId="0" applyFont="1" applyFill="1" applyBorder="1" applyAlignment="1">
      <alignment horizontal="center"/>
    </xf>
    <xf numFmtId="0" fontId="13" fillId="0" borderId="3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/>
      <protection hidden="1"/>
    </xf>
    <xf numFmtId="0" fontId="20" fillId="0" borderId="32" xfId="0" applyFont="1" applyBorder="1" applyAlignment="1" applyProtection="1">
      <alignment horizontal="center" vertical="center" wrapText="1"/>
    </xf>
    <xf numFmtId="0" fontId="20" fillId="0" borderId="33" xfId="0" applyFont="1" applyBorder="1" applyAlignment="1" applyProtection="1">
      <alignment horizontal="center" vertical="center" wrapText="1"/>
    </xf>
    <xf numFmtId="0" fontId="20" fillId="0" borderId="34" xfId="0" applyFont="1" applyBorder="1" applyAlignment="1" applyProtection="1">
      <alignment horizontal="center" vertical="center" wrapText="1"/>
    </xf>
    <xf numFmtId="2" fontId="18" fillId="0" borderId="32" xfId="4" applyNumberFormat="1" applyFont="1" applyBorder="1" applyAlignment="1" applyProtection="1">
      <alignment horizontal="center" vertical="center"/>
    </xf>
    <xf numFmtId="2" fontId="18" fillId="0" borderId="34" xfId="4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right" vertical="center"/>
    </xf>
    <xf numFmtId="0" fontId="12" fillId="0" borderId="30" xfId="0" applyFont="1" applyBorder="1" applyAlignment="1" applyProtection="1">
      <alignment horizontal="right" vertical="center"/>
    </xf>
    <xf numFmtId="0" fontId="12" fillId="0" borderId="31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center" vertical="center"/>
    </xf>
    <xf numFmtId="2" fontId="10" fillId="0" borderId="9" xfId="0" applyNumberFormat="1" applyFont="1" applyBorder="1" applyAlignment="1" applyProtection="1">
      <alignment horizontal="center" vertical="center" shrinkToFit="1"/>
    </xf>
    <xf numFmtId="2" fontId="10" fillId="0" borderId="10" xfId="0" applyNumberFormat="1" applyFont="1" applyBorder="1" applyAlignment="1" applyProtection="1">
      <alignment horizontal="center" vertical="center" shrinkToFit="1"/>
    </xf>
    <xf numFmtId="2" fontId="10" fillId="0" borderId="11" xfId="0" applyNumberFormat="1" applyFont="1" applyBorder="1" applyAlignment="1" applyProtection="1">
      <alignment horizontal="center" vertical="center" shrinkToFit="1"/>
    </xf>
    <xf numFmtId="2" fontId="10" fillId="0" borderId="12" xfId="0" applyNumberFormat="1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right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</cellXfs>
  <cellStyles count="5">
    <cellStyle name="Dane wejściowe" xfId="1" builtinId="20"/>
    <cellStyle name="Dane wyjściowe" xfId="2" builtinId="21"/>
    <cellStyle name="Normalny" xfId="0" builtinId="0"/>
    <cellStyle name="Normalny 2" xfId="3" xr:uid="{00000000-0005-0000-0000-000003000000}"/>
    <cellStyle name="Walutowy" xfId="4" builtinId="4"/>
  </cellStyles>
  <dxfs count="4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D7"/>
  <sheetViews>
    <sheetView zoomScale="130" zoomScaleNormal="130" workbookViewId="0">
      <selection activeCell="C2" sqref="C2"/>
    </sheetView>
  </sheetViews>
  <sheetFormatPr defaultColWidth="0" defaultRowHeight="18.75" zeroHeight="1" x14ac:dyDescent="0.3"/>
  <cols>
    <col min="1" max="1" width="3.7109375" style="2" customWidth="1"/>
    <col min="2" max="2" width="21.7109375" style="2" customWidth="1"/>
    <col min="3" max="3" width="52.5703125" style="2" customWidth="1"/>
    <col min="4" max="4" width="3.5703125" style="2" customWidth="1"/>
    <col min="5" max="16384" width="9.140625" style="2" hidden="1"/>
  </cols>
  <sheetData>
    <row r="1" spans="2:3" x14ac:dyDescent="0.3"/>
    <row r="2" spans="2:3" x14ac:dyDescent="0.3">
      <c r="B2" s="3" t="s">
        <v>0</v>
      </c>
      <c r="C2" s="40" t="s">
        <v>1</v>
      </c>
    </row>
    <row r="3" spans="2:3" x14ac:dyDescent="0.3">
      <c r="B3" s="3" t="s">
        <v>2</v>
      </c>
      <c r="C3" s="40" t="s">
        <v>3</v>
      </c>
    </row>
    <row r="4" spans="2:3" x14ac:dyDescent="0.3">
      <c r="B4" s="3" t="s">
        <v>4</v>
      </c>
      <c r="C4" s="40"/>
    </row>
    <row r="5" spans="2:3" x14ac:dyDescent="0.3"/>
    <row r="6" spans="2:3" x14ac:dyDescent="0.3">
      <c r="B6" s="3" t="s">
        <v>5</v>
      </c>
      <c r="C6" s="50">
        <v>90</v>
      </c>
    </row>
    <row r="7" spans="2:3" x14ac:dyDescent="0.3"/>
  </sheetData>
  <sheetProtection password="CFF7" sheet="1" objects="1" scenarios="1" formatColumns="0" formatRows="0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Q259"/>
  <sheetViews>
    <sheetView tabSelected="1" topLeftCell="A129" zoomScale="85" zoomScaleNormal="85" zoomScaleSheetLayoutView="145" workbookViewId="0">
      <selection activeCell="A136" sqref="A136"/>
    </sheetView>
  </sheetViews>
  <sheetFormatPr defaultColWidth="0" defaultRowHeight="15" zeroHeight="1" x14ac:dyDescent="0.25"/>
  <cols>
    <col min="1" max="1" width="3.7109375" style="15" customWidth="1"/>
    <col min="2" max="2" width="50.5703125" style="15" customWidth="1"/>
    <col min="3" max="3" width="11" style="56" bestFit="1" customWidth="1"/>
    <col min="4" max="4" width="56.5703125" style="56" bestFit="1" customWidth="1"/>
    <col min="5" max="5" width="9.42578125" style="56" customWidth="1"/>
    <col min="6" max="6" width="9.7109375" style="56" customWidth="1"/>
    <col min="7" max="7" width="10.28515625" style="56" bestFit="1" customWidth="1"/>
    <col min="8" max="8" width="10.140625" style="56" customWidth="1"/>
    <col min="9" max="9" width="10.140625" style="71" customWidth="1"/>
    <col min="10" max="10" width="11.42578125" style="56" hidden="1" customWidth="1"/>
    <col min="11" max="11" width="15.85546875" style="56" hidden="1" customWidth="1"/>
    <col min="12" max="12" width="3.7109375" style="15" customWidth="1"/>
    <col min="13" max="16" width="12.140625" style="15" hidden="1" customWidth="1"/>
    <col min="17" max="17" width="9.140625" style="52" hidden="1" customWidth="1"/>
    <col min="18" max="16384" width="9.140625" style="15" hidden="1"/>
  </cols>
  <sheetData>
    <row r="1" spans="1:17" ht="20.25" x14ac:dyDescent="0.3">
      <c r="B1" s="96" t="str">
        <f>CONCATENATE("Kierunek: ",'Kierunek studiów'!C3)</f>
        <v>Kierunek: Inwestycje i Nieruchomości</v>
      </c>
      <c r="C1" s="97"/>
      <c r="D1" s="97"/>
      <c r="E1" s="97"/>
      <c r="F1" s="97"/>
      <c r="G1" s="97"/>
      <c r="H1" s="97"/>
      <c r="I1" s="98"/>
    </row>
    <row r="2" spans="1:17" ht="20.25" x14ac:dyDescent="0.3">
      <c r="B2" s="96" t="str">
        <f>CONCATENATE('Kierunek studiów'!C2," stopień, studia stacjonarne")</f>
        <v>I stopnia stopień, studia stacjonarne</v>
      </c>
      <c r="C2" s="97"/>
      <c r="D2" s="97"/>
      <c r="E2" s="97"/>
      <c r="F2" s="97"/>
      <c r="G2" s="97"/>
      <c r="H2" s="97"/>
      <c r="I2" s="98"/>
    </row>
    <row r="3" spans="1:17" x14ac:dyDescent="0.25">
      <c r="B3" s="11"/>
      <c r="C3" s="57"/>
      <c r="D3" s="57"/>
      <c r="E3" s="57"/>
      <c r="F3" s="57"/>
      <c r="G3" s="57"/>
      <c r="H3" s="57"/>
      <c r="I3" s="58"/>
      <c r="J3" s="57"/>
      <c r="K3" s="57"/>
    </row>
    <row r="4" spans="1:17" ht="15" customHeight="1" x14ac:dyDescent="0.25">
      <c r="A4" s="38"/>
      <c r="B4" s="103" t="str">
        <f>CONCATENATE('Kierunek studiów'!$C$2," stopień",", kierunek: ",'Kierunek studiów'!$C$3,IF('Kierunek studiów'!$C$4&lt;&gt;"",", Specjalność: ",""),'Kierunek studiów'!$C$4,", semestr 1")</f>
        <v>I stopnia stopień, kierunek: Inwestycje i Nieruchomości, semestr 1</v>
      </c>
      <c r="C4" s="104"/>
      <c r="D4" s="104"/>
      <c r="E4" s="102" t="s">
        <v>6</v>
      </c>
      <c r="F4" s="102"/>
      <c r="G4" s="102"/>
      <c r="H4" s="102" t="s">
        <v>7</v>
      </c>
      <c r="I4" s="102"/>
      <c r="J4" s="83" t="s">
        <v>8</v>
      </c>
      <c r="K4" s="83" t="s">
        <v>9</v>
      </c>
      <c r="L4" s="53"/>
      <c r="M4" s="53"/>
      <c r="N4" s="53"/>
      <c r="O4" s="53"/>
      <c r="Q4" s="52" t="str">
        <f>'Formy zajęć'!C3</f>
        <v>ĆWICZENIA 1</v>
      </c>
    </row>
    <row r="5" spans="1:17" ht="15" customHeight="1" x14ac:dyDescent="0.25">
      <c r="A5" s="38"/>
      <c r="B5" s="105"/>
      <c r="C5" s="106"/>
      <c r="D5" s="106"/>
      <c r="E5" s="102" t="s">
        <v>10</v>
      </c>
      <c r="F5" s="102" t="s">
        <v>11</v>
      </c>
      <c r="G5" s="102"/>
      <c r="H5" s="102"/>
      <c r="I5" s="102"/>
      <c r="J5" s="84"/>
      <c r="K5" s="84"/>
      <c r="L5" s="53"/>
      <c r="M5" s="53"/>
      <c r="N5" s="53"/>
      <c r="O5" s="53"/>
      <c r="Q5" s="52" t="str">
        <f>'Formy zajęć'!C4</f>
        <v>ĆWICZENIA 2</v>
      </c>
    </row>
    <row r="6" spans="1:17" x14ac:dyDescent="0.25">
      <c r="A6" s="38"/>
      <c r="B6" s="12" t="s">
        <v>12</v>
      </c>
      <c r="C6" s="79" t="s">
        <v>13</v>
      </c>
      <c r="D6" s="79" t="s">
        <v>14</v>
      </c>
      <c r="E6" s="102"/>
      <c r="F6" s="79" t="s">
        <v>15</v>
      </c>
      <c r="G6" s="79" t="s">
        <v>16</v>
      </c>
      <c r="H6" s="79" t="s">
        <v>14</v>
      </c>
      <c r="I6" s="79" t="s">
        <v>17</v>
      </c>
      <c r="J6" s="85"/>
      <c r="K6" s="85"/>
      <c r="L6" s="53"/>
      <c r="M6" s="53"/>
      <c r="N6" s="53"/>
      <c r="O6" s="53"/>
      <c r="Q6" s="52" t="str">
        <f>'Formy zajęć'!C5</f>
        <v>ĆWICZENIA 3</v>
      </c>
    </row>
    <row r="7" spans="1:17" ht="15.75" x14ac:dyDescent="0.25">
      <c r="A7" s="38"/>
      <c r="B7" s="41" t="s">
        <v>18</v>
      </c>
      <c r="C7" s="42">
        <v>30</v>
      </c>
      <c r="D7" s="43" t="s">
        <v>19</v>
      </c>
      <c r="E7" s="59">
        <f>IF(C7&lt;&gt;"",Przeliczniki!F6*$C7,"")</f>
        <v>30</v>
      </c>
      <c r="F7" s="59">
        <f>IF(E7&lt;&gt;"",Przeliczniki!G6*$C7,"")</f>
        <v>30</v>
      </c>
      <c r="G7" s="59">
        <f>IF(F7&lt;&gt;"",Przeliczniki!H6*$C7,"")</f>
        <v>60</v>
      </c>
      <c r="H7" s="59">
        <f t="shared" ref="H7:H42" si="0">IF(D7="W -F",0,IF(C7&lt;&gt;"",SUM(E7:G7)/30,""))</f>
        <v>4</v>
      </c>
      <c r="I7" s="60" t="str">
        <f>Przeliczniki!M6</f>
        <v/>
      </c>
      <c r="J7" s="61" t="str">
        <f>IF('Formy zajęć'!$D$53&gt;0,Przeliczniki!HB6,"")</f>
        <v/>
      </c>
      <c r="K7" s="62">
        <f>IF('Kierunek studiów'!$C$6&lt;&gt;"",Przeliczniki!P6,"")</f>
        <v>30</v>
      </c>
      <c r="L7" s="53"/>
      <c r="M7" s="53"/>
      <c r="N7" s="53"/>
      <c r="O7" s="53"/>
      <c r="Q7" s="52" t="str">
        <f>'Formy zajęć'!C6</f>
        <v>ĆWICZENIA INFORMATYCZNE 1</v>
      </c>
    </row>
    <row r="8" spans="1:17" ht="15.75" x14ac:dyDescent="0.25">
      <c r="A8" s="38"/>
      <c r="B8" s="41" t="s">
        <v>18</v>
      </c>
      <c r="C8" s="42">
        <v>30</v>
      </c>
      <c r="D8" s="43" t="s">
        <v>20</v>
      </c>
      <c r="E8" s="59">
        <f>IF(C8&lt;&gt;"",Przeliczniki!F7*$C8,"")</f>
        <v>30</v>
      </c>
      <c r="F8" s="59">
        <f>IF(E8&lt;&gt;"",Przeliczniki!G7*$C8,"")</f>
        <v>30</v>
      </c>
      <c r="G8" s="59">
        <f>IF(F8&lt;&gt;"",Przeliczniki!H7*$C8,"")</f>
        <v>30</v>
      </c>
      <c r="H8" s="59">
        <f t="shared" si="0"/>
        <v>3</v>
      </c>
      <c r="I8" s="60">
        <f>Przeliczniki!M7</f>
        <v>7</v>
      </c>
      <c r="J8" s="61" t="str">
        <f>IF('Formy zajęć'!$D$53&gt;0,Przeliczniki!HB7,"")</f>
        <v/>
      </c>
      <c r="K8" s="62">
        <f>IF('Kierunek studiów'!$C$6&lt;&gt;"",Przeliczniki!P7,"")</f>
        <v>90</v>
      </c>
      <c r="L8" s="53"/>
      <c r="M8" s="53"/>
      <c r="N8" s="53"/>
      <c r="O8" s="53"/>
      <c r="Q8" s="52" t="str">
        <f>'Formy zajęć'!C7</f>
        <v>ĆWICZENIA INFORMATYCZNE 2</v>
      </c>
    </row>
    <row r="9" spans="1:17" ht="15.75" x14ac:dyDescent="0.25">
      <c r="A9" s="38"/>
      <c r="B9" s="41" t="s">
        <v>21</v>
      </c>
      <c r="C9" s="42">
        <v>15</v>
      </c>
      <c r="D9" s="43" t="s">
        <v>19</v>
      </c>
      <c r="E9" s="59">
        <f>IF(C9&lt;&gt;"",Przeliczniki!F8*$C9,"")</f>
        <v>15</v>
      </c>
      <c r="F9" s="59">
        <f>IF(E9&lt;&gt;"",Przeliczniki!G8*$C9,"")</f>
        <v>15</v>
      </c>
      <c r="G9" s="59">
        <f>IF(F9&lt;&gt;"",Przeliczniki!H8*$C9,"")</f>
        <v>30</v>
      </c>
      <c r="H9" s="59">
        <f t="shared" si="0"/>
        <v>2</v>
      </c>
      <c r="I9" s="60" t="str">
        <f>Przeliczniki!M8</f>
        <v/>
      </c>
      <c r="J9" s="61" t="str">
        <f>IF('Formy zajęć'!$D$53&gt;0,Przeliczniki!HB8,"")</f>
        <v/>
      </c>
      <c r="K9" s="62">
        <f>IF('Kierunek studiów'!$C$6&lt;&gt;"",Przeliczniki!P8,"")</f>
        <v>15</v>
      </c>
      <c r="L9" s="53"/>
      <c r="M9" s="53"/>
      <c r="N9" s="53"/>
      <c r="O9" s="53"/>
      <c r="Q9" s="52" t="str">
        <f>'Formy zajęć'!C8</f>
        <v>ĆWICZENIA INFORMATYCZNE 3</v>
      </c>
    </row>
    <row r="10" spans="1:17" ht="15.75" x14ac:dyDescent="0.25">
      <c r="A10" s="38"/>
      <c r="B10" s="41" t="s">
        <v>21</v>
      </c>
      <c r="C10" s="42">
        <v>30</v>
      </c>
      <c r="D10" s="43" t="s">
        <v>22</v>
      </c>
      <c r="E10" s="59">
        <f>IF(C10&lt;&gt;"",Przeliczniki!F9*$C10,"")</f>
        <v>30</v>
      </c>
      <c r="F10" s="59">
        <f>IF(E10&lt;&gt;"",Przeliczniki!G9*$C10,"")</f>
        <v>60</v>
      </c>
      <c r="G10" s="59">
        <f>IF(F10&lt;&gt;"",Przeliczniki!H9*$C10,"")</f>
        <v>30</v>
      </c>
      <c r="H10" s="59">
        <f t="shared" si="0"/>
        <v>4</v>
      </c>
      <c r="I10" s="60">
        <f>Przeliczniki!M9</f>
        <v>6</v>
      </c>
      <c r="J10" s="61" t="str">
        <f>IF('Formy zajęć'!$D$53&gt;0,Przeliczniki!HB9,"")</f>
        <v/>
      </c>
      <c r="K10" s="62">
        <f>IF('Kierunek studiów'!$C$6&lt;&gt;"",Przeliczniki!P9,"")</f>
        <v>90</v>
      </c>
      <c r="L10" s="53"/>
      <c r="M10" s="53"/>
      <c r="N10" s="53"/>
      <c r="O10" s="53"/>
      <c r="Q10" s="52" t="str">
        <f>'Formy zajęć'!C9</f>
        <v>ĆWICZENIA KONWERSATORYJNE 1</v>
      </c>
    </row>
    <row r="11" spans="1:17" ht="15.75" x14ac:dyDescent="0.25">
      <c r="A11" s="38"/>
      <c r="B11" s="41" t="s">
        <v>23</v>
      </c>
      <c r="C11" s="42">
        <v>15</v>
      </c>
      <c r="D11" s="43" t="s">
        <v>24</v>
      </c>
      <c r="E11" s="59">
        <f>IF(C11&lt;&gt;"",Przeliczniki!F10*$C11,"")</f>
        <v>15</v>
      </c>
      <c r="F11" s="59">
        <f>IF(E11&lt;&gt;"",Przeliczniki!G10*$C11,"")</f>
        <v>0</v>
      </c>
      <c r="G11" s="59">
        <f>IF(F11&lt;&gt;"",Przeliczniki!H10*$C11,"")</f>
        <v>15</v>
      </c>
      <c r="H11" s="59">
        <f t="shared" si="0"/>
        <v>1</v>
      </c>
      <c r="I11" s="60" t="str">
        <f>Przeliczniki!M10</f>
        <v/>
      </c>
      <c r="J11" s="61" t="str">
        <f>IF('Formy zajęć'!$D$53&gt;0,Przeliczniki!HB10,"")</f>
        <v/>
      </c>
      <c r="K11" s="62">
        <f>IF('Kierunek studiów'!$C$6&lt;&gt;"",Przeliczniki!P10,"")</f>
        <v>15</v>
      </c>
      <c r="L11" s="53"/>
      <c r="M11" s="53"/>
      <c r="N11" s="53"/>
      <c r="O11" s="53"/>
      <c r="Q11" s="52" t="str">
        <f>'Formy zajęć'!C10</f>
        <v>ĆWICZENIA KONWERSATORYJNE 2</v>
      </c>
    </row>
    <row r="12" spans="1:17" ht="15.75" x14ac:dyDescent="0.25">
      <c r="A12" s="38"/>
      <c r="B12" s="41" t="s">
        <v>23</v>
      </c>
      <c r="C12" s="42">
        <v>15</v>
      </c>
      <c r="D12" s="43" t="s">
        <v>25</v>
      </c>
      <c r="E12" s="59">
        <f>IF(C12&lt;&gt;"",Przeliczniki!F11*$C12,"")</f>
        <v>15</v>
      </c>
      <c r="F12" s="59">
        <f>IF(E12&lt;&gt;"",Przeliczniki!G11*$C12,"")</f>
        <v>30</v>
      </c>
      <c r="G12" s="59">
        <f>IF(F12&lt;&gt;"",Przeliczniki!H11*$C12,"")</f>
        <v>15</v>
      </c>
      <c r="H12" s="59">
        <f t="shared" si="0"/>
        <v>2</v>
      </c>
      <c r="I12" s="60">
        <f>Przeliczniki!M11</f>
        <v>3</v>
      </c>
      <c r="J12" s="61" t="str">
        <f>IF('Formy zajęć'!$D$53&gt;0,Przeliczniki!HB11,"")</f>
        <v/>
      </c>
      <c r="K12" s="62">
        <f>IF('Kierunek studiów'!$C$6&lt;&gt;"",Przeliczniki!P11,"")</f>
        <v>56.25</v>
      </c>
      <c r="L12" s="53"/>
      <c r="M12" s="53"/>
      <c r="N12" s="53"/>
      <c r="O12" s="53"/>
      <c r="Q12" s="52" t="str">
        <f>'Formy zajęć'!C11</f>
        <v>ĆWICZENIA KONWERSATORYJNE 3</v>
      </c>
    </row>
    <row r="13" spans="1:17" ht="15.75" x14ac:dyDescent="0.25">
      <c r="A13" s="38"/>
      <c r="B13" s="41" t="s">
        <v>26</v>
      </c>
      <c r="C13" s="42">
        <v>15</v>
      </c>
      <c r="D13" s="43" t="s">
        <v>27</v>
      </c>
      <c r="E13" s="59">
        <f>IF(C13&lt;&gt;"",Przeliczniki!F12*$C13,"")</f>
        <v>15</v>
      </c>
      <c r="F13" s="59">
        <f>IF(E13&lt;&gt;"",Przeliczniki!G12*$C13,"")</f>
        <v>15</v>
      </c>
      <c r="G13" s="59">
        <f>IF(F13&lt;&gt;"",Przeliczniki!H12*$C13,"")</f>
        <v>0</v>
      </c>
      <c r="H13" s="59">
        <f t="shared" si="0"/>
        <v>1</v>
      </c>
      <c r="I13" s="60">
        <f>Przeliczniki!M12</f>
        <v>1</v>
      </c>
      <c r="J13" s="61" t="str">
        <f>IF('Formy zajęć'!$D$53&gt;0,Przeliczniki!HB12,"")</f>
        <v/>
      </c>
      <c r="K13" s="62">
        <f>IF('Kierunek studiów'!$C$6&lt;&gt;"",Przeliczniki!P12,"")</f>
        <v>56.25</v>
      </c>
      <c r="L13" s="53"/>
      <c r="M13" s="53"/>
      <c r="N13" s="53"/>
      <c r="O13" s="53"/>
      <c r="Q13" s="52" t="str">
        <f>'Formy zajęć'!C12</f>
        <v>ĆWICZENIA SYMULACYJNE</v>
      </c>
    </row>
    <row r="14" spans="1:17" ht="15.75" x14ac:dyDescent="0.25">
      <c r="A14" s="38"/>
      <c r="B14" s="41" t="s">
        <v>28</v>
      </c>
      <c r="C14" s="42">
        <v>15</v>
      </c>
      <c r="D14" s="43" t="s">
        <v>24</v>
      </c>
      <c r="E14" s="59">
        <f>IF(C14&lt;&gt;"",Przeliczniki!F13*$C14,"")</f>
        <v>15</v>
      </c>
      <c r="F14" s="59">
        <f>IF(E14&lt;&gt;"",Przeliczniki!G13*$C14,"")</f>
        <v>0</v>
      </c>
      <c r="G14" s="59">
        <f>IF(F14&lt;&gt;"",Przeliczniki!H13*$C14,"")</f>
        <v>15</v>
      </c>
      <c r="H14" s="59">
        <f>IF(D14="W -F",0,IF(C14&lt;&gt;"",SUM(E14:G14)/30,""))</f>
        <v>1</v>
      </c>
      <c r="I14" s="60">
        <f>Przeliczniki!M13</f>
        <v>1</v>
      </c>
      <c r="J14" s="61" t="str">
        <f>IF('Formy zajęć'!$D$53&gt;0,Przeliczniki!HB13,"")</f>
        <v/>
      </c>
      <c r="K14" s="62">
        <f>IF('Kierunek studiów'!$C$6&lt;&gt;"",Przeliczniki!P13,"")</f>
        <v>15</v>
      </c>
      <c r="L14" s="53"/>
      <c r="M14" s="53"/>
      <c r="N14" s="53"/>
      <c r="O14" s="53"/>
      <c r="Q14" s="52" t="str">
        <f>'Formy zajęć'!C13</f>
        <v>ĆWICZENIA TERENOWE</v>
      </c>
    </row>
    <row r="15" spans="1:17" ht="15.75" x14ac:dyDescent="0.25">
      <c r="A15" s="38"/>
      <c r="B15" s="44" t="s">
        <v>29</v>
      </c>
      <c r="C15" s="42">
        <v>30</v>
      </c>
      <c r="D15" s="43" t="s">
        <v>30</v>
      </c>
      <c r="E15" s="59">
        <f>IF(C15&lt;&gt;"",Przeliczniki!F14*$C15,"")</f>
        <v>30</v>
      </c>
      <c r="F15" s="59">
        <f>IF(E15&lt;&gt;"",Przeliczniki!G14*$C15,"")</f>
        <v>0</v>
      </c>
      <c r="G15" s="59">
        <f>IF(F15&lt;&gt;"",Przeliczniki!H14*$C15,"")</f>
        <v>30</v>
      </c>
      <c r="H15" s="59">
        <f t="shared" si="0"/>
        <v>2</v>
      </c>
      <c r="I15" s="60">
        <f>Przeliczniki!M14</f>
        <v>2</v>
      </c>
      <c r="J15" s="61" t="str">
        <f>IF('Formy zajęć'!$D$53&gt;0,Przeliczniki!HB14,"")</f>
        <v/>
      </c>
      <c r="K15" s="62">
        <f>IF('Kierunek studiów'!$C$6&lt;&gt;"",Przeliczniki!P14,"")</f>
        <v>135</v>
      </c>
      <c r="L15" s="53"/>
      <c r="M15" s="53"/>
      <c r="N15" s="53"/>
      <c r="O15" s="53"/>
      <c r="Q15" s="52" t="str">
        <f>'Formy zajęć'!C14</f>
        <v>LEKTORAT Semestr 1 i 2</v>
      </c>
    </row>
    <row r="16" spans="1:17" ht="15.75" x14ac:dyDescent="0.25">
      <c r="A16" s="38"/>
      <c r="B16" s="44" t="s">
        <v>31</v>
      </c>
      <c r="C16" s="42">
        <v>30</v>
      </c>
      <c r="D16" s="43" t="s">
        <v>32</v>
      </c>
      <c r="E16" s="59">
        <f>IF(C16&lt;&gt;"",Przeliczniki!F15*$C16,"")</f>
        <v>30</v>
      </c>
      <c r="F16" s="59">
        <f>IF(E16&lt;&gt;"",Przeliczniki!G15*$C16,"")</f>
        <v>0</v>
      </c>
      <c r="G16" s="59">
        <f>IF(F16&lt;&gt;"",Przeliczniki!H15*$C16,"")</f>
        <v>60</v>
      </c>
      <c r="H16" s="59">
        <f t="shared" si="0"/>
        <v>3</v>
      </c>
      <c r="I16" s="60">
        <f>Przeliczniki!M15</f>
        <v>3</v>
      </c>
      <c r="J16" s="61" t="str">
        <f>IF('Formy zajęć'!$D$53&gt;0,Przeliczniki!HB15,"")</f>
        <v/>
      </c>
      <c r="K16" s="62">
        <f>IF('Kierunek studiów'!$C$6&lt;&gt;"",Przeliczniki!P15,"")</f>
        <v>30</v>
      </c>
      <c r="L16" s="53"/>
      <c r="M16" s="53"/>
      <c r="N16" s="53"/>
      <c r="O16" s="53"/>
      <c r="Q16" s="52" t="str">
        <f>'Formy zajęć'!C15</f>
        <v>LEKTORAT Semestr 3</v>
      </c>
    </row>
    <row r="17" spans="1:17" ht="15.75" x14ac:dyDescent="0.25">
      <c r="A17" s="38"/>
      <c r="B17" s="44" t="s">
        <v>33</v>
      </c>
      <c r="C17" s="42">
        <v>30</v>
      </c>
      <c r="D17" s="43" t="s">
        <v>25</v>
      </c>
      <c r="E17" s="59">
        <f>IF(C17&lt;&gt;"",Przeliczniki!F16*$C17,"")</f>
        <v>30</v>
      </c>
      <c r="F17" s="59">
        <f>IF(E17&lt;&gt;"",Przeliczniki!G16*$C17,"")</f>
        <v>60</v>
      </c>
      <c r="G17" s="59">
        <f>IF(F17&lt;&gt;"",Przeliczniki!H16*$C17,"")</f>
        <v>30</v>
      </c>
      <c r="H17" s="59">
        <f t="shared" si="0"/>
        <v>4</v>
      </c>
      <c r="I17" s="60">
        <f>Przeliczniki!M16</f>
        <v>4</v>
      </c>
      <c r="J17" s="61" t="str">
        <f>IF('Formy zajęć'!$D$53&gt;0,Przeliczniki!HB16,"")</f>
        <v/>
      </c>
      <c r="K17" s="62">
        <f>IF('Kierunek studiów'!$C$6&lt;&gt;"",Przeliczniki!P16,"")</f>
        <v>112.5</v>
      </c>
      <c r="L17" s="53"/>
      <c r="M17" s="53"/>
      <c r="N17" s="53"/>
      <c r="O17" s="53"/>
      <c r="Q17" s="52" t="str">
        <f>'Formy zajęć'!C16</f>
        <v>PRAKTYKI/STAŻE ZAWODOWE</v>
      </c>
    </row>
    <row r="18" spans="1:17" ht="15.75" x14ac:dyDescent="0.25">
      <c r="A18" s="38"/>
      <c r="B18" s="44" t="s">
        <v>34</v>
      </c>
      <c r="C18" s="42">
        <v>30</v>
      </c>
      <c r="D18" s="43" t="s">
        <v>35</v>
      </c>
      <c r="E18" s="59">
        <f>IF(C18&lt;&gt;"",Przeliczniki!F17*$C18,"")</f>
        <v>30</v>
      </c>
      <c r="F18" s="59">
        <f>IF(E18&lt;&gt;"",Przeliczniki!G17*$C18,"")</f>
        <v>0</v>
      </c>
      <c r="G18" s="59">
        <f>IF(F18&lt;&gt;"",Przeliczniki!H17*$C18,"")</f>
        <v>0</v>
      </c>
      <c r="H18" s="59">
        <f t="shared" si="0"/>
        <v>0</v>
      </c>
      <c r="I18" s="60">
        <f>Przeliczniki!M17</f>
        <v>0</v>
      </c>
      <c r="J18" s="61" t="str">
        <f>IF('Formy zajęć'!$D$53&gt;0,Przeliczniki!HB17,"")</f>
        <v/>
      </c>
      <c r="K18" s="62">
        <f>IF('Kierunek studiów'!$C$6&lt;&gt;"",Przeliczniki!P17,"")</f>
        <v>90</v>
      </c>
      <c r="L18" s="53"/>
      <c r="M18" s="53"/>
      <c r="N18" s="53"/>
      <c r="O18" s="53"/>
      <c r="Q18" s="52" t="str">
        <f>'Formy zajęć'!C17</f>
        <v>EGZAMIN DYPLOMOWY (licencjacki)</v>
      </c>
    </row>
    <row r="19" spans="1:17" ht="15.75" hidden="1" x14ac:dyDescent="0.25">
      <c r="A19" s="38"/>
      <c r="B19" s="44"/>
      <c r="C19" s="46"/>
      <c r="D19" s="43"/>
      <c r="E19" s="59" t="str">
        <f>IF(C19&lt;&gt;"",Przeliczniki!F18*$C19,"")</f>
        <v/>
      </c>
      <c r="F19" s="59" t="str">
        <f>IF(E19&lt;&gt;"",Przeliczniki!G18*$C19,"")</f>
        <v/>
      </c>
      <c r="G19" s="59" t="str">
        <f>IF(F19&lt;&gt;"",Przeliczniki!H18*$C19,"")</f>
        <v/>
      </c>
      <c r="H19" s="59" t="str">
        <f t="shared" si="0"/>
        <v/>
      </c>
      <c r="I19" s="60" t="str">
        <f>Przeliczniki!M18</f>
        <v/>
      </c>
      <c r="J19" s="61" t="str">
        <f>IF('Formy zajęć'!$D$53&gt;0,Przeliczniki!HB18,"")</f>
        <v/>
      </c>
      <c r="K19" s="62" t="str">
        <f>IF('Kierunek studiów'!$C$6&lt;&gt;"",Przeliczniki!P18,"")</f>
        <v/>
      </c>
      <c r="L19" s="53"/>
      <c r="M19" s="53"/>
      <c r="N19" s="53"/>
      <c r="O19" s="53"/>
      <c r="Q19" s="52" t="str">
        <f>'Formy zajęć'!C18</f>
        <v>EGZAMIN DYPLOMOWY (magisterski)</v>
      </c>
    </row>
    <row r="20" spans="1:17" hidden="1" x14ac:dyDescent="0.25">
      <c r="A20" s="38"/>
      <c r="B20" s="72"/>
      <c r="C20" s="73"/>
      <c r="D20" s="43"/>
      <c r="E20" s="59" t="str">
        <f>IF(C20&lt;&gt;"",Przeliczniki!F19*$C20,"")</f>
        <v/>
      </c>
      <c r="F20" s="59" t="str">
        <f>IF(E20&lt;&gt;"",Przeliczniki!G19*$C20,"")</f>
        <v/>
      </c>
      <c r="G20" s="59" t="str">
        <f>IF(F20&lt;&gt;"",Przeliczniki!H19*$C20,"")</f>
        <v/>
      </c>
      <c r="H20" s="59" t="str">
        <f t="shared" si="0"/>
        <v/>
      </c>
      <c r="I20" s="60" t="str">
        <f>Przeliczniki!M19</f>
        <v/>
      </c>
      <c r="J20" s="61" t="str">
        <f>IF('Formy zajęć'!$D$53&gt;0,Przeliczniki!HB19,"")</f>
        <v/>
      </c>
      <c r="K20" s="62" t="str">
        <f>IF('Kierunek studiów'!$C$6&lt;&gt;"",Przeliczniki!P19,"")</f>
        <v/>
      </c>
      <c r="L20" s="53"/>
      <c r="M20" s="53"/>
      <c r="N20" s="53"/>
      <c r="O20" s="53"/>
      <c r="Q20" s="52" t="str">
        <f>'Formy zajęć'!C19</f>
        <v>SEMINARIUM LICENCJACKIE Semestr 1</v>
      </c>
    </row>
    <row r="21" spans="1:17" hidden="1" x14ac:dyDescent="0.25">
      <c r="A21" s="38"/>
      <c r="B21" s="72"/>
      <c r="C21" s="73"/>
      <c r="D21" s="43"/>
      <c r="E21" s="59" t="str">
        <f>IF(C21&lt;&gt;"",Przeliczniki!F20*$C21,"")</f>
        <v/>
      </c>
      <c r="F21" s="59" t="str">
        <f>IF(E21&lt;&gt;"",Przeliczniki!G20*$C21,"")</f>
        <v/>
      </c>
      <c r="G21" s="59" t="str">
        <f>IF(F21&lt;&gt;"",Przeliczniki!H20*$C21,"")</f>
        <v/>
      </c>
      <c r="H21" s="59" t="str">
        <f t="shared" si="0"/>
        <v/>
      </c>
      <c r="I21" s="60" t="str">
        <f>Przeliczniki!M20</f>
        <v/>
      </c>
      <c r="J21" s="61" t="str">
        <f>IF('Formy zajęć'!$D$53&gt;0,Przeliczniki!HB20,"")</f>
        <v/>
      </c>
      <c r="K21" s="62" t="str">
        <f>IF('Kierunek studiów'!$C$6&lt;&gt;"",Przeliczniki!P20,"")</f>
        <v/>
      </c>
      <c r="L21" s="53"/>
      <c r="M21" s="53"/>
      <c r="N21" s="53"/>
      <c r="O21" s="53"/>
      <c r="Q21" s="52" t="str">
        <f>'Formy zajęć'!C20</f>
        <v>SEMINARIUM LICENCJACKIE Semestr 2</v>
      </c>
    </row>
    <row r="22" spans="1:17" hidden="1" x14ac:dyDescent="0.25">
      <c r="A22" s="38"/>
      <c r="B22" s="72"/>
      <c r="C22" s="73"/>
      <c r="D22" s="43"/>
      <c r="E22" s="59" t="str">
        <f>IF(C22&lt;&gt;"",Przeliczniki!F21*$C22,"")</f>
        <v/>
      </c>
      <c r="F22" s="59" t="str">
        <f>IF(E22&lt;&gt;"",Przeliczniki!G21*$C22,"")</f>
        <v/>
      </c>
      <c r="G22" s="59" t="str">
        <f>IF(F22&lt;&gt;"",Przeliczniki!H21*$C22,"")</f>
        <v/>
      </c>
      <c r="H22" s="59" t="str">
        <f t="shared" si="0"/>
        <v/>
      </c>
      <c r="I22" s="60" t="str">
        <f>Przeliczniki!M21</f>
        <v/>
      </c>
      <c r="J22" s="61" t="str">
        <f>IF('Formy zajęć'!$D$53&gt;0,Przeliczniki!HB21,"")</f>
        <v/>
      </c>
      <c r="K22" s="62" t="str">
        <f>IF('Kierunek studiów'!$C$6&lt;&gt;"",Przeliczniki!P21,"")</f>
        <v/>
      </c>
      <c r="L22" s="53"/>
      <c r="M22" s="53"/>
      <c r="N22" s="53"/>
      <c r="O22" s="53"/>
      <c r="Q22" s="52" t="str">
        <f>'Formy zajęć'!C21</f>
        <v>SEMINARIUM MAGISTERSKIE Semestr 1</v>
      </c>
    </row>
    <row r="23" spans="1:17" hidden="1" x14ac:dyDescent="0.25">
      <c r="A23" s="38"/>
      <c r="B23" s="72"/>
      <c r="C23" s="73"/>
      <c r="D23" s="43"/>
      <c r="E23" s="59" t="str">
        <f>IF(C23&lt;&gt;"",Przeliczniki!F22*$C23,"")</f>
        <v/>
      </c>
      <c r="F23" s="59" t="str">
        <f>IF(E23&lt;&gt;"",Przeliczniki!G22*$C23,"")</f>
        <v/>
      </c>
      <c r="G23" s="59" t="str">
        <f>IF(F23&lt;&gt;"",Przeliczniki!H22*$C23,"")</f>
        <v/>
      </c>
      <c r="H23" s="59" t="str">
        <f t="shared" si="0"/>
        <v/>
      </c>
      <c r="I23" s="60" t="str">
        <f>Przeliczniki!M22</f>
        <v/>
      </c>
      <c r="J23" s="61" t="str">
        <f>IF('Formy zajęć'!$D$53&gt;0,Przeliczniki!HB22,"")</f>
        <v/>
      </c>
      <c r="K23" s="62" t="str">
        <f>IF('Kierunek studiów'!$C$6&lt;&gt;"",Przeliczniki!P22,"")</f>
        <v/>
      </c>
      <c r="L23" s="53"/>
      <c r="M23" s="53"/>
      <c r="N23" s="53"/>
      <c r="O23" s="53"/>
      <c r="Q23" s="52" t="str">
        <f>'Formy zajęć'!C22</f>
        <v>SEMINARIUM MAGISTERSKIE Semestr 2</v>
      </c>
    </row>
    <row r="24" spans="1:17" hidden="1" x14ac:dyDescent="0.25">
      <c r="A24" s="38"/>
      <c r="B24" s="72"/>
      <c r="C24" s="73"/>
      <c r="D24" s="43"/>
      <c r="E24" s="59" t="str">
        <f>IF(C24&lt;&gt;"",Przeliczniki!F23*$C24,"")</f>
        <v/>
      </c>
      <c r="F24" s="59" t="str">
        <f>IF(E24&lt;&gt;"",Przeliczniki!G23*$C24,"")</f>
        <v/>
      </c>
      <c r="G24" s="59" t="str">
        <f>IF(F24&lt;&gt;"",Przeliczniki!H23*$C24,"")</f>
        <v/>
      </c>
      <c r="H24" s="59" t="str">
        <f t="shared" si="0"/>
        <v/>
      </c>
      <c r="I24" s="60" t="str">
        <f>Przeliczniki!M23</f>
        <v/>
      </c>
      <c r="J24" s="61" t="str">
        <f>IF('Formy zajęć'!$D$53&gt;0,Przeliczniki!HB23,"")</f>
        <v/>
      </c>
      <c r="K24" s="62" t="str">
        <f>IF('Kierunek studiów'!$C$6&lt;&gt;"",Przeliczniki!P23,"")</f>
        <v/>
      </c>
      <c r="L24" s="53"/>
      <c r="M24" s="53"/>
      <c r="N24" s="53"/>
      <c r="O24" s="53"/>
      <c r="Q24" s="52" t="str">
        <f>'Formy zajęć'!C23</f>
        <v>SEMINARIUM MAGISTERSKIE Semestr 3</v>
      </c>
    </row>
    <row r="25" spans="1:17" hidden="1" x14ac:dyDescent="0.25">
      <c r="A25" s="38"/>
      <c r="B25" s="72"/>
      <c r="C25" s="73"/>
      <c r="D25" s="43"/>
      <c r="E25" s="59" t="str">
        <f>IF(C25&lt;&gt;"",Przeliczniki!F24*$C25,"")</f>
        <v/>
      </c>
      <c r="F25" s="59" t="str">
        <f>IF(E25&lt;&gt;"",Przeliczniki!G24*$C25,"")</f>
        <v/>
      </c>
      <c r="G25" s="59" t="str">
        <f>IF(F25&lt;&gt;"",Przeliczniki!H24*$C25,"")</f>
        <v/>
      </c>
      <c r="H25" s="59" t="str">
        <f t="shared" si="0"/>
        <v/>
      </c>
      <c r="I25" s="60" t="str">
        <f>Przeliczniki!M24</f>
        <v/>
      </c>
      <c r="J25" s="61" t="str">
        <f>IF('Formy zajęć'!$D$53&gt;0,Przeliczniki!HB24,"")</f>
        <v/>
      </c>
      <c r="K25" s="62" t="str">
        <f>IF('Kierunek studiów'!$C$6&lt;&gt;"",Przeliczniki!P24,"")</f>
        <v/>
      </c>
      <c r="L25" s="53"/>
      <c r="M25" s="53"/>
      <c r="N25" s="53"/>
      <c r="O25" s="53"/>
      <c r="Q25" s="52" t="str">
        <f>'Formy zajęć'!C24</f>
        <v>TRANSLATORIUM</v>
      </c>
    </row>
    <row r="26" spans="1:17" hidden="1" x14ac:dyDescent="0.25">
      <c r="A26" s="38"/>
      <c r="B26" s="34"/>
      <c r="C26" s="73"/>
      <c r="D26" s="43"/>
      <c r="E26" s="59" t="str">
        <f>IF(C26&lt;&gt;"",Przeliczniki!F25*$C26,"")</f>
        <v/>
      </c>
      <c r="F26" s="59" t="str">
        <f>IF(E26&lt;&gt;"",Przeliczniki!G25*$C26,"")</f>
        <v/>
      </c>
      <c r="G26" s="59" t="str">
        <f>IF(F26&lt;&gt;"",Przeliczniki!H25*$C26,"")</f>
        <v/>
      </c>
      <c r="H26" s="59" t="str">
        <f t="shared" si="0"/>
        <v/>
      </c>
      <c r="I26" s="60" t="str">
        <f>Przeliczniki!M25</f>
        <v/>
      </c>
      <c r="J26" s="61" t="str">
        <f>IF('Formy zajęć'!$D$53&gt;0,Przeliczniki!HB25,"")</f>
        <v/>
      </c>
      <c r="K26" s="62" t="str">
        <f>IF('Kierunek studiów'!$C$6&lt;&gt;"",Przeliczniki!P25,"")</f>
        <v/>
      </c>
      <c r="L26" s="53"/>
      <c r="M26" s="53"/>
      <c r="N26" s="53"/>
      <c r="O26" s="53"/>
      <c r="Q26" s="52" t="str">
        <f>'Formy zajęć'!C25</f>
        <v>W -F</v>
      </c>
    </row>
    <row r="27" spans="1:17" hidden="1" x14ac:dyDescent="0.25">
      <c r="A27" s="38"/>
      <c r="B27" s="34"/>
      <c r="C27" s="73"/>
      <c r="D27" s="43"/>
      <c r="E27" s="59" t="str">
        <f>IF(C27&lt;&gt;"",Przeliczniki!F26*$C27,"")</f>
        <v/>
      </c>
      <c r="F27" s="59" t="str">
        <f>IF(E27&lt;&gt;"",Przeliczniki!G26*$C27,"")</f>
        <v/>
      </c>
      <c r="G27" s="59" t="str">
        <f>IF(F27&lt;&gt;"",Przeliczniki!H26*$C27,"")</f>
        <v/>
      </c>
      <c r="H27" s="59" t="str">
        <f t="shared" si="0"/>
        <v/>
      </c>
      <c r="I27" s="60" t="str">
        <f>Przeliczniki!M26</f>
        <v/>
      </c>
      <c r="J27" s="61" t="str">
        <f>IF('Formy zajęć'!$D$53&gt;0,Przeliczniki!HB26,"")</f>
        <v/>
      </c>
      <c r="K27" s="62" t="str">
        <f>IF('Kierunek studiów'!$C$6&lt;&gt;"",Przeliczniki!P26,"")</f>
        <v/>
      </c>
      <c r="L27" s="53"/>
      <c r="M27" s="53"/>
      <c r="N27" s="53"/>
      <c r="O27" s="53"/>
      <c r="Q27" s="52" t="str">
        <f>'Formy zajęć'!C26</f>
        <v>WYKŁAD 1</v>
      </c>
    </row>
    <row r="28" spans="1:17" hidden="1" x14ac:dyDescent="0.25">
      <c r="A28" s="38"/>
      <c r="B28" s="34"/>
      <c r="C28" s="73"/>
      <c r="D28" s="43"/>
      <c r="E28" s="59" t="str">
        <f>IF(C28&lt;&gt;"",Przeliczniki!F27*$C28,"")</f>
        <v/>
      </c>
      <c r="F28" s="59" t="str">
        <f>IF(E28&lt;&gt;"",Przeliczniki!G27*$C28,"")</f>
        <v/>
      </c>
      <c r="G28" s="59" t="str">
        <f>IF(F28&lt;&gt;"",Przeliczniki!H27*$C28,"")</f>
        <v/>
      </c>
      <c r="H28" s="59" t="str">
        <f t="shared" si="0"/>
        <v/>
      </c>
      <c r="I28" s="60" t="str">
        <f>Przeliczniki!M27</f>
        <v/>
      </c>
      <c r="J28" s="61" t="str">
        <f>IF('Formy zajęć'!$D$53&gt;0,Przeliczniki!HB27,"")</f>
        <v/>
      </c>
      <c r="K28" s="62" t="str">
        <f>IF('Kierunek studiów'!$C$6&lt;&gt;"",Przeliczniki!P27,"")</f>
        <v/>
      </c>
      <c r="L28" s="53"/>
      <c r="M28" s="53"/>
      <c r="N28" s="53"/>
      <c r="O28" s="53"/>
      <c r="Q28" s="52" t="str">
        <f>'Formy zajęć'!C27</f>
        <v>WYKŁAD 2</v>
      </c>
    </row>
    <row r="29" spans="1:17" hidden="1" x14ac:dyDescent="0.25">
      <c r="A29" s="38"/>
      <c r="B29" s="34"/>
      <c r="C29" s="73"/>
      <c r="D29" s="43"/>
      <c r="E29" s="59" t="str">
        <f>IF(C29&lt;&gt;"",Przeliczniki!F28*$C29,"")</f>
        <v/>
      </c>
      <c r="F29" s="59" t="str">
        <f>IF(E29&lt;&gt;"",Przeliczniki!G28*$C29,"")</f>
        <v/>
      </c>
      <c r="G29" s="59" t="str">
        <f>IF(F29&lt;&gt;"",Przeliczniki!H28*$C29,"")</f>
        <v/>
      </c>
      <c r="H29" s="59" t="str">
        <f t="shared" si="0"/>
        <v/>
      </c>
      <c r="I29" s="60" t="str">
        <f>Przeliczniki!M28</f>
        <v/>
      </c>
      <c r="J29" s="61" t="str">
        <f>IF('Formy zajęć'!$D$53&gt;0,Przeliczniki!HB28,"")</f>
        <v/>
      </c>
      <c r="K29" s="62" t="str">
        <f>IF('Kierunek studiów'!$C$6&lt;&gt;"",Przeliczniki!P28,"")</f>
        <v/>
      </c>
      <c r="L29" s="53"/>
      <c r="M29" s="53"/>
      <c r="N29" s="53"/>
      <c r="O29" s="53"/>
      <c r="Q29" s="52" t="str">
        <f>'Formy zajęć'!C28</f>
        <v>WYKŁAD 3</v>
      </c>
    </row>
    <row r="30" spans="1:17" ht="15.75" hidden="1" x14ac:dyDescent="0.25">
      <c r="A30" s="38"/>
      <c r="B30" s="44"/>
      <c r="C30" s="46"/>
      <c r="D30" s="43"/>
      <c r="E30" s="59" t="str">
        <f>IF(C30&lt;&gt;"",Przeliczniki!F29*$C30,"")</f>
        <v/>
      </c>
      <c r="F30" s="59" t="str">
        <f>IF(E30&lt;&gt;"",Przeliczniki!G29*$C30,"")</f>
        <v/>
      </c>
      <c r="G30" s="59" t="str">
        <f>IF(F30&lt;&gt;"",Przeliczniki!H29*$C30,"")</f>
        <v/>
      </c>
      <c r="H30" s="59" t="str">
        <f t="shared" si="0"/>
        <v/>
      </c>
      <c r="I30" s="60" t="str">
        <f>Przeliczniki!M29</f>
        <v/>
      </c>
      <c r="J30" s="61" t="str">
        <f>IF('Formy zajęć'!$D$53&gt;0,Przeliczniki!HB29,"")</f>
        <v/>
      </c>
      <c r="K30" s="62" t="str">
        <f>IF('Kierunek studiów'!$C$6&lt;&gt;"",Przeliczniki!P29,"")</f>
        <v/>
      </c>
      <c r="L30" s="53"/>
      <c r="M30" s="53"/>
      <c r="N30" s="53"/>
      <c r="O30" s="53"/>
      <c r="Q30" s="52">
        <f>'Formy zajęć'!C29</f>
        <v>0</v>
      </c>
    </row>
    <row r="31" spans="1:17" hidden="1" x14ac:dyDescent="0.25">
      <c r="A31" s="38"/>
      <c r="B31" s="33"/>
      <c r="C31" s="36"/>
      <c r="D31" s="43"/>
      <c r="E31" s="59" t="str">
        <f>IF(C31&lt;&gt;"",Przeliczniki!F30*$C31,"")</f>
        <v/>
      </c>
      <c r="F31" s="59" t="str">
        <f>IF(E31&lt;&gt;"",Przeliczniki!G30*$C31,"")</f>
        <v/>
      </c>
      <c r="G31" s="59" t="str">
        <f>IF(F31&lt;&gt;"",Przeliczniki!H30*$C31,"")</f>
        <v/>
      </c>
      <c r="H31" s="59" t="str">
        <f t="shared" si="0"/>
        <v/>
      </c>
      <c r="I31" s="60" t="str">
        <f>Przeliczniki!M30</f>
        <v/>
      </c>
      <c r="J31" s="61" t="str">
        <f>IF('Formy zajęć'!$D$53&gt;0,Przeliczniki!HB30,"")</f>
        <v/>
      </c>
      <c r="K31" s="62" t="str">
        <f>IF('Kierunek studiów'!$C$6&lt;&gt;"",Przeliczniki!P30,"")</f>
        <v/>
      </c>
      <c r="L31" s="53"/>
      <c r="M31" s="53"/>
      <c r="N31" s="53"/>
      <c r="O31" s="53"/>
      <c r="Q31" s="52">
        <f>'Formy zajęć'!C30</f>
        <v>0</v>
      </c>
    </row>
    <row r="32" spans="1:17" hidden="1" x14ac:dyDescent="0.25">
      <c r="A32" s="38"/>
      <c r="B32" s="33"/>
      <c r="C32" s="36"/>
      <c r="D32" s="43"/>
      <c r="E32" s="59" t="str">
        <f>IF(C32&lt;&gt;"",Przeliczniki!F31*$C32,"")</f>
        <v/>
      </c>
      <c r="F32" s="59" t="str">
        <f>IF(E32&lt;&gt;"",Przeliczniki!G31*$C32,"")</f>
        <v/>
      </c>
      <c r="G32" s="59" t="str">
        <f>IF(F32&lt;&gt;"",Przeliczniki!H31*$C32,"")</f>
        <v/>
      </c>
      <c r="H32" s="59" t="str">
        <f t="shared" si="0"/>
        <v/>
      </c>
      <c r="I32" s="60" t="str">
        <f>Przeliczniki!M31</f>
        <v/>
      </c>
      <c r="J32" s="61" t="str">
        <f>IF('Formy zajęć'!$D$53&gt;0,Przeliczniki!HB31,"")</f>
        <v/>
      </c>
      <c r="K32" s="62" t="str">
        <f>IF('Kierunek studiów'!$C$6&lt;&gt;"",Przeliczniki!P31,"")</f>
        <v/>
      </c>
      <c r="L32" s="53"/>
      <c r="M32" s="53"/>
      <c r="N32" s="53"/>
      <c r="O32" s="53"/>
      <c r="Q32" s="52">
        <f>'Formy zajęć'!C31</f>
        <v>0</v>
      </c>
    </row>
    <row r="33" spans="1:17" hidden="1" x14ac:dyDescent="0.25">
      <c r="A33" s="38"/>
      <c r="B33" s="33"/>
      <c r="C33" s="36"/>
      <c r="D33" s="43"/>
      <c r="E33" s="59" t="str">
        <f>IF(C33&lt;&gt;"",Przeliczniki!F32*$C33,"")</f>
        <v/>
      </c>
      <c r="F33" s="59" t="str">
        <f>IF(E33&lt;&gt;"",Przeliczniki!G32*$C33,"")</f>
        <v/>
      </c>
      <c r="G33" s="59" t="str">
        <f>IF(F33&lt;&gt;"",Przeliczniki!H32*$C33,"")</f>
        <v/>
      </c>
      <c r="H33" s="59" t="str">
        <f t="shared" si="0"/>
        <v/>
      </c>
      <c r="I33" s="60" t="str">
        <f>Przeliczniki!M32</f>
        <v/>
      </c>
      <c r="J33" s="61" t="str">
        <f>IF('Formy zajęć'!$D$53&gt;0,Przeliczniki!HB32,"")</f>
        <v/>
      </c>
      <c r="K33" s="62" t="str">
        <f>IF('Kierunek studiów'!$C$6&lt;&gt;"",Przeliczniki!P32,"")</f>
        <v/>
      </c>
      <c r="L33" s="53"/>
      <c r="M33" s="53"/>
      <c r="N33" s="53"/>
      <c r="O33" s="53"/>
      <c r="Q33" s="52">
        <f>'Formy zajęć'!C32</f>
        <v>0</v>
      </c>
    </row>
    <row r="34" spans="1:17" hidden="1" x14ac:dyDescent="0.25">
      <c r="A34" s="38"/>
      <c r="B34" s="33"/>
      <c r="C34" s="36"/>
      <c r="D34" s="43"/>
      <c r="E34" s="59" t="str">
        <f>IF(C34&lt;&gt;"",Przeliczniki!F33*$C34,"")</f>
        <v/>
      </c>
      <c r="F34" s="59" t="str">
        <f>IF(E34&lt;&gt;"",Przeliczniki!G33*$C34,"")</f>
        <v/>
      </c>
      <c r="G34" s="59" t="str">
        <f>IF(F34&lt;&gt;"",Przeliczniki!H33*$C34,"")</f>
        <v/>
      </c>
      <c r="H34" s="59" t="str">
        <f t="shared" si="0"/>
        <v/>
      </c>
      <c r="I34" s="60" t="str">
        <f>Przeliczniki!M33</f>
        <v/>
      </c>
      <c r="J34" s="61" t="str">
        <f>IF('Formy zajęć'!$D$53&gt;0,Przeliczniki!HB33,"")</f>
        <v/>
      </c>
      <c r="K34" s="62" t="str">
        <f>IF('Kierunek studiów'!$C$6&lt;&gt;"",Przeliczniki!P33,"")</f>
        <v/>
      </c>
      <c r="L34" s="53"/>
      <c r="M34" s="53"/>
      <c r="N34" s="53"/>
      <c r="O34" s="53"/>
      <c r="Q34" s="52">
        <f>'Formy zajęć'!C33</f>
        <v>0</v>
      </c>
    </row>
    <row r="35" spans="1:17" hidden="1" x14ac:dyDescent="0.25">
      <c r="A35" s="38"/>
      <c r="B35" s="33"/>
      <c r="C35" s="36"/>
      <c r="D35" s="43"/>
      <c r="E35" s="59" t="str">
        <f>IF(C35&lt;&gt;"",Przeliczniki!F34*$C35,"")</f>
        <v/>
      </c>
      <c r="F35" s="59" t="str">
        <f>IF(E35&lt;&gt;"",Przeliczniki!G34*$C35,"")</f>
        <v/>
      </c>
      <c r="G35" s="59" t="str">
        <f>IF(F35&lt;&gt;"",Przeliczniki!H34*$C35,"")</f>
        <v/>
      </c>
      <c r="H35" s="59" t="str">
        <f t="shared" si="0"/>
        <v/>
      </c>
      <c r="I35" s="60" t="str">
        <f>Przeliczniki!M34</f>
        <v/>
      </c>
      <c r="J35" s="61" t="str">
        <f>IF('Formy zajęć'!$D$53&gt;0,Przeliczniki!HB34,"")</f>
        <v/>
      </c>
      <c r="K35" s="62" t="str">
        <f>IF('Kierunek studiów'!$C$6&lt;&gt;"",Przeliczniki!P34,"")</f>
        <v/>
      </c>
      <c r="L35" s="53"/>
      <c r="M35" s="53"/>
      <c r="N35" s="53"/>
      <c r="O35" s="53"/>
      <c r="Q35" s="52">
        <f>'Formy zajęć'!C34</f>
        <v>0</v>
      </c>
    </row>
    <row r="36" spans="1:17" hidden="1" x14ac:dyDescent="0.25">
      <c r="A36" s="38"/>
      <c r="B36" s="33"/>
      <c r="C36" s="36"/>
      <c r="D36" s="43"/>
      <c r="E36" s="59" t="str">
        <f>IF(C36&lt;&gt;"",Przeliczniki!F35*$C36,"")</f>
        <v/>
      </c>
      <c r="F36" s="59" t="str">
        <f>IF(E36&lt;&gt;"",Przeliczniki!G35*$C36,"")</f>
        <v/>
      </c>
      <c r="G36" s="59" t="str">
        <f>IF(F36&lt;&gt;"",Przeliczniki!H35*$C36,"")</f>
        <v/>
      </c>
      <c r="H36" s="59" t="str">
        <f t="shared" si="0"/>
        <v/>
      </c>
      <c r="I36" s="60" t="str">
        <f>Przeliczniki!M35</f>
        <v/>
      </c>
      <c r="J36" s="61" t="str">
        <f>IF('Formy zajęć'!$D$53&gt;0,Przeliczniki!HB35,"")</f>
        <v/>
      </c>
      <c r="K36" s="62" t="str">
        <f>IF('Kierunek studiów'!$C$6&lt;&gt;"",Przeliczniki!P35,"")</f>
        <v/>
      </c>
      <c r="L36" s="53"/>
      <c r="M36" s="53"/>
      <c r="N36" s="53"/>
      <c r="O36" s="53"/>
      <c r="Q36" s="52">
        <f>'Formy zajęć'!C35</f>
        <v>0</v>
      </c>
    </row>
    <row r="37" spans="1:17" hidden="1" x14ac:dyDescent="0.25">
      <c r="A37" s="38"/>
      <c r="B37" s="33"/>
      <c r="C37" s="36"/>
      <c r="D37" s="43"/>
      <c r="E37" s="59" t="str">
        <f>IF(C37&lt;&gt;"",Przeliczniki!F36*$C37,"")</f>
        <v/>
      </c>
      <c r="F37" s="59" t="str">
        <f>IF(E37&lt;&gt;"",Przeliczniki!G36*$C37,"")</f>
        <v/>
      </c>
      <c r="G37" s="59" t="str">
        <f>IF(F37&lt;&gt;"",Przeliczniki!H36*$C37,"")</f>
        <v/>
      </c>
      <c r="H37" s="59" t="str">
        <f t="shared" si="0"/>
        <v/>
      </c>
      <c r="I37" s="60" t="str">
        <f>Przeliczniki!M36</f>
        <v/>
      </c>
      <c r="J37" s="61" t="str">
        <f>IF('Formy zajęć'!$D$53&gt;0,Przeliczniki!HB36,"")</f>
        <v/>
      </c>
      <c r="K37" s="62" t="str">
        <f>IF('Kierunek studiów'!$C$6&lt;&gt;"",Przeliczniki!P36,"")</f>
        <v/>
      </c>
      <c r="L37" s="53"/>
      <c r="M37" s="53"/>
      <c r="N37" s="53"/>
      <c r="O37" s="53"/>
      <c r="Q37" s="52">
        <f>'Formy zajęć'!C36</f>
        <v>0</v>
      </c>
    </row>
    <row r="38" spans="1:17" hidden="1" x14ac:dyDescent="0.25">
      <c r="A38" s="38"/>
      <c r="B38" s="33"/>
      <c r="C38" s="36"/>
      <c r="D38" s="43"/>
      <c r="E38" s="59" t="str">
        <f>IF(C38&lt;&gt;"",Przeliczniki!F37*$C38,"")</f>
        <v/>
      </c>
      <c r="F38" s="59" t="str">
        <f>IF(E38&lt;&gt;"",Przeliczniki!G37*$C38,"")</f>
        <v/>
      </c>
      <c r="G38" s="59" t="str">
        <f>IF(F38&lt;&gt;"",Przeliczniki!H37*$C38,"")</f>
        <v/>
      </c>
      <c r="H38" s="59" t="str">
        <f t="shared" si="0"/>
        <v/>
      </c>
      <c r="I38" s="60" t="str">
        <f>Przeliczniki!M37</f>
        <v/>
      </c>
      <c r="J38" s="61" t="str">
        <f>IF('Formy zajęć'!$D$53&gt;0,Przeliczniki!HB37,"")</f>
        <v/>
      </c>
      <c r="K38" s="62" t="str">
        <f>IF('Kierunek studiów'!$C$6&lt;&gt;"",Przeliczniki!P37,"")</f>
        <v/>
      </c>
      <c r="L38" s="53"/>
      <c r="M38" s="53"/>
      <c r="N38" s="53"/>
      <c r="O38" s="53"/>
      <c r="Q38" s="52">
        <f>'Formy zajęć'!C37</f>
        <v>0</v>
      </c>
    </row>
    <row r="39" spans="1:17" hidden="1" x14ac:dyDescent="0.25">
      <c r="A39" s="38"/>
      <c r="B39" s="33"/>
      <c r="C39" s="36"/>
      <c r="D39" s="43"/>
      <c r="E39" s="59" t="str">
        <f>IF(C39&lt;&gt;"",Przeliczniki!F38*$C39,"")</f>
        <v/>
      </c>
      <c r="F39" s="59" t="str">
        <f>IF(E39&lt;&gt;"",Przeliczniki!G38*$C39,"")</f>
        <v/>
      </c>
      <c r="G39" s="59" t="str">
        <f>IF(F39&lt;&gt;"",Przeliczniki!H38*$C39,"")</f>
        <v/>
      </c>
      <c r="H39" s="59" t="str">
        <f t="shared" si="0"/>
        <v/>
      </c>
      <c r="I39" s="60" t="str">
        <f>Przeliczniki!M38</f>
        <v/>
      </c>
      <c r="J39" s="61" t="str">
        <f>IF('Formy zajęć'!$D$53&gt;0,Przeliczniki!HB38,"")</f>
        <v/>
      </c>
      <c r="K39" s="62" t="str">
        <f>IF('Kierunek studiów'!$C$6&lt;&gt;"",Przeliczniki!P38,"")</f>
        <v/>
      </c>
      <c r="L39" s="53"/>
      <c r="M39" s="53"/>
      <c r="N39" s="53"/>
      <c r="O39" s="53"/>
      <c r="Q39" s="52">
        <f>'Formy zajęć'!C38</f>
        <v>0</v>
      </c>
    </row>
    <row r="40" spans="1:17" hidden="1" x14ac:dyDescent="0.25">
      <c r="A40" s="38"/>
      <c r="B40" s="33"/>
      <c r="C40" s="36"/>
      <c r="D40" s="43"/>
      <c r="E40" s="59" t="str">
        <f>IF(C40&lt;&gt;"",Przeliczniki!F39*$C40,"")</f>
        <v/>
      </c>
      <c r="F40" s="59" t="str">
        <f>IF(E40&lt;&gt;"",Przeliczniki!G39*$C40,"")</f>
        <v/>
      </c>
      <c r="G40" s="59" t="str">
        <f>IF(F40&lt;&gt;"",Przeliczniki!H39*$C40,"")</f>
        <v/>
      </c>
      <c r="H40" s="59" t="str">
        <f t="shared" si="0"/>
        <v/>
      </c>
      <c r="I40" s="60" t="str">
        <f>Przeliczniki!M39</f>
        <v/>
      </c>
      <c r="J40" s="61" t="str">
        <f>IF('Formy zajęć'!$D$53&gt;0,Przeliczniki!HB39,"")</f>
        <v/>
      </c>
      <c r="K40" s="62" t="str">
        <f>IF('Kierunek studiów'!$C$6&lt;&gt;"",Przeliczniki!P39,"")</f>
        <v/>
      </c>
      <c r="L40" s="53"/>
      <c r="M40" s="53"/>
      <c r="N40" s="53"/>
      <c r="O40" s="53"/>
      <c r="Q40" s="52">
        <f>'Formy zajęć'!C39</f>
        <v>0</v>
      </c>
    </row>
    <row r="41" spans="1:17" hidden="1" x14ac:dyDescent="0.25">
      <c r="A41" s="38"/>
      <c r="B41" s="33"/>
      <c r="C41" s="36"/>
      <c r="D41" s="43"/>
      <c r="E41" s="59" t="str">
        <f>IF(C41&lt;&gt;"",Przeliczniki!F40*$C41,"")</f>
        <v/>
      </c>
      <c r="F41" s="59" t="str">
        <f>IF(E41&lt;&gt;"",Przeliczniki!G40*$C41,"")</f>
        <v/>
      </c>
      <c r="G41" s="59" t="str">
        <f>IF(F41&lt;&gt;"",Przeliczniki!H40*$C41,"")</f>
        <v/>
      </c>
      <c r="H41" s="59" t="str">
        <f t="shared" si="0"/>
        <v/>
      </c>
      <c r="I41" s="60" t="str">
        <f>Przeliczniki!M40</f>
        <v/>
      </c>
      <c r="J41" s="61" t="str">
        <f>IF('Formy zajęć'!$D$53&gt;0,Przeliczniki!HB40,"")</f>
        <v/>
      </c>
      <c r="K41" s="62" t="str">
        <f>IF('Kierunek studiów'!$C$6&lt;&gt;"",Przeliczniki!P40,"")</f>
        <v/>
      </c>
      <c r="L41" s="53"/>
      <c r="M41" s="53"/>
      <c r="N41" s="53"/>
      <c r="O41" s="53"/>
      <c r="Q41" s="52">
        <f>'Formy zajęć'!C40</f>
        <v>0</v>
      </c>
    </row>
    <row r="42" spans="1:17" hidden="1" x14ac:dyDescent="0.25">
      <c r="A42" s="38"/>
      <c r="B42" s="33"/>
      <c r="C42" s="36"/>
      <c r="D42" s="43"/>
      <c r="E42" s="59" t="str">
        <f>IF(C42&lt;&gt;"",Przeliczniki!F41*$C42,"")</f>
        <v/>
      </c>
      <c r="F42" s="59" t="str">
        <f>IF(E42&lt;&gt;"",Przeliczniki!G41*$C42,"")</f>
        <v/>
      </c>
      <c r="G42" s="59" t="str">
        <f>IF(F42&lt;&gt;"",Przeliczniki!H41*$C42,"")</f>
        <v/>
      </c>
      <c r="H42" s="59" t="str">
        <f t="shared" si="0"/>
        <v/>
      </c>
      <c r="I42" s="60" t="str">
        <f>Przeliczniki!M41</f>
        <v/>
      </c>
      <c r="J42" s="61" t="str">
        <f>IF('Formy zajęć'!$D$53&gt;0,Przeliczniki!HB41,"")</f>
        <v/>
      </c>
      <c r="K42" s="62" t="str">
        <f>IF('Kierunek studiów'!$C$6&lt;&gt;"",Przeliczniki!P41,"")</f>
        <v/>
      </c>
      <c r="L42" s="53"/>
      <c r="M42" s="53"/>
      <c r="N42" s="53"/>
      <c r="O42" s="53"/>
      <c r="Q42" s="52">
        <f>'Formy zajęć'!C41</f>
        <v>0</v>
      </c>
    </row>
    <row r="43" spans="1:17" ht="20.25" x14ac:dyDescent="0.25">
      <c r="A43" s="38"/>
      <c r="B43" s="99" t="s">
        <v>36</v>
      </c>
      <c r="C43" s="100"/>
      <c r="D43" s="101"/>
      <c r="E43" s="77">
        <f>SUM(E7:E42)</f>
        <v>285</v>
      </c>
      <c r="F43" s="94">
        <f>SUM(F7:G42)</f>
        <v>555</v>
      </c>
      <c r="G43" s="94"/>
      <c r="H43" s="94">
        <f>SUM(I7:I42)</f>
        <v>27</v>
      </c>
      <c r="I43" s="94"/>
      <c r="J43" s="39">
        <f>SUM(J7:J42)</f>
        <v>0</v>
      </c>
      <c r="K43" s="51">
        <f>SUM(K7:K42)</f>
        <v>735</v>
      </c>
      <c r="L43" s="53"/>
      <c r="M43" s="53"/>
      <c r="N43" s="53"/>
      <c r="O43" s="53"/>
      <c r="Q43" s="52">
        <f>'Formy zajęć'!C42</f>
        <v>0</v>
      </c>
    </row>
    <row r="44" spans="1:17" x14ac:dyDescent="0.25">
      <c r="B44" s="14"/>
      <c r="C44" s="63"/>
      <c r="D44" s="63"/>
      <c r="E44" s="91" t="str">
        <f>IF($H$43+$H$85&lt;&gt;60,"Suma punktów w roku akademickim jest różna od 60","")</f>
        <v/>
      </c>
      <c r="F44" s="92"/>
      <c r="G44" s="92"/>
      <c r="H44" s="92"/>
      <c r="I44" s="93"/>
      <c r="J44" s="63"/>
      <c r="K44" s="63"/>
      <c r="Q44" s="52">
        <f>'Formy zajęć'!C43</f>
        <v>0</v>
      </c>
    </row>
    <row r="45" spans="1:17" x14ac:dyDescent="0.25">
      <c r="B45" s="11"/>
      <c r="C45" s="57"/>
      <c r="D45" s="57"/>
      <c r="E45" s="64"/>
      <c r="F45" s="64"/>
      <c r="G45" s="64"/>
      <c r="H45" s="64"/>
      <c r="I45" s="65"/>
      <c r="Q45" s="52">
        <f>'Formy zajęć'!C44</f>
        <v>0</v>
      </c>
    </row>
    <row r="46" spans="1:17" ht="15" customHeight="1" x14ac:dyDescent="0.25">
      <c r="A46" s="38"/>
      <c r="B46" s="103" t="str">
        <f>CONCATENATE('Kierunek studiów'!$C$2," stopień",", kierunek: ",'Kierunek studiów'!$C$3,IF('Kierunek studiów'!$C$4&lt;&gt;"",", Specjalność: ",""),'Kierunek studiów'!$C$4,", semestr 2")</f>
        <v>I stopnia stopień, kierunek: Inwestycje i Nieruchomości, semestr 2</v>
      </c>
      <c r="C46" s="104"/>
      <c r="D46" s="104"/>
      <c r="E46" s="95" t="s">
        <v>6</v>
      </c>
      <c r="F46" s="95"/>
      <c r="G46" s="95"/>
      <c r="H46" s="95" t="s">
        <v>7</v>
      </c>
      <c r="I46" s="95"/>
      <c r="J46" s="83" t="s">
        <v>8</v>
      </c>
      <c r="K46" s="83" t="s">
        <v>9</v>
      </c>
      <c r="L46" s="53"/>
      <c r="M46" s="53"/>
      <c r="N46" s="53"/>
      <c r="O46" s="53"/>
      <c r="Q46" s="52">
        <f>'Formy zajęć'!C45</f>
        <v>0</v>
      </c>
    </row>
    <row r="47" spans="1:17" ht="15" customHeight="1" x14ac:dyDescent="0.25">
      <c r="A47" s="38"/>
      <c r="B47" s="105"/>
      <c r="C47" s="106"/>
      <c r="D47" s="106"/>
      <c r="E47" s="95" t="s">
        <v>10</v>
      </c>
      <c r="F47" s="95" t="s">
        <v>11</v>
      </c>
      <c r="G47" s="95"/>
      <c r="H47" s="95"/>
      <c r="I47" s="95"/>
      <c r="J47" s="84"/>
      <c r="K47" s="84"/>
      <c r="L47" s="53"/>
      <c r="M47" s="53"/>
      <c r="N47" s="53"/>
      <c r="O47" s="53"/>
      <c r="Q47" s="52">
        <f>'Formy zajęć'!C46</f>
        <v>0</v>
      </c>
    </row>
    <row r="48" spans="1:17" x14ac:dyDescent="0.25">
      <c r="A48" s="38"/>
      <c r="B48" s="12" t="s">
        <v>12</v>
      </c>
      <c r="C48" s="79" t="s">
        <v>13</v>
      </c>
      <c r="D48" s="79" t="s">
        <v>14</v>
      </c>
      <c r="E48" s="95"/>
      <c r="F48" s="78" t="s">
        <v>15</v>
      </c>
      <c r="G48" s="78" t="s">
        <v>16</v>
      </c>
      <c r="H48" s="78" t="s">
        <v>14</v>
      </c>
      <c r="I48" s="78" t="s">
        <v>17</v>
      </c>
      <c r="J48" s="85"/>
      <c r="K48" s="85"/>
      <c r="L48" s="53"/>
      <c r="M48" s="53"/>
      <c r="N48" s="53"/>
      <c r="O48" s="53"/>
      <c r="Q48" s="52">
        <f>'Formy zajęć'!C47</f>
        <v>0</v>
      </c>
    </row>
    <row r="49" spans="1:15" ht="15.75" x14ac:dyDescent="0.25">
      <c r="A49" s="38"/>
      <c r="B49" s="41" t="s">
        <v>37</v>
      </c>
      <c r="C49" s="42">
        <v>60</v>
      </c>
      <c r="D49" s="43" t="s">
        <v>38</v>
      </c>
      <c r="E49" s="59">
        <f>IF(C49&lt;&gt;"",Przeliczniki!F48*$C49,"")</f>
        <v>60</v>
      </c>
      <c r="F49" s="59">
        <f>IF(E49&lt;&gt;"",Przeliczniki!G48*$C49,"")</f>
        <v>60</v>
      </c>
      <c r="G49" s="59">
        <f>IF(F49&lt;&gt;"",Przeliczniki!H48*$C49,"")</f>
        <v>0</v>
      </c>
      <c r="H49" s="59">
        <f t="shared" ref="H49:H84" si="1">IF(D49="W -F",0,IF(C49&lt;&gt;"",SUM(E49:G49)/30,""))</f>
        <v>4</v>
      </c>
      <c r="I49" s="60">
        <f>Przeliczniki!M48</f>
        <v>4</v>
      </c>
      <c r="J49" s="61" t="str">
        <f>IF('Formy zajęć'!$D$53&gt;0,Przeliczniki!HB48,"")</f>
        <v/>
      </c>
      <c r="K49" s="62">
        <f>IF('Kierunek studiów'!$C$6&lt;&gt;"",Przeliczniki!P48,"")</f>
        <v>180</v>
      </c>
      <c r="L49" s="53"/>
      <c r="M49" s="53"/>
      <c r="N49" s="53"/>
      <c r="O49" s="53"/>
    </row>
    <row r="50" spans="1:15" ht="15.75" x14ac:dyDescent="0.25">
      <c r="A50" s="38"/>
      <c r="B50" s="41" t="s">
        <v>39</v>
      </c>
      <c r="C50" s="42">
        <v>15</v>
      </c>
      <c r="D50" s="43" t="s">
        <v>19</v>
      </c>
      <c r="E50" s="59">
        <f>IF(C50&lt;&gt;"",Przeliczniki!F49*$C50,"")</f>
        <v>15</v>
      </c>
      <c r="F50" s="59">
        <f>IF(E50&lt;&gt;"",Przeliczniki!G49*$C50,"")</f>
        <v>15</v>
      </c>
      <c r="G50" s="59">
        <f>IF(F50&lt;&gt;"",Przeliczniki!H49*$C50,"")</f>
        <v>30</v>
      </c>
      <c r="H50" s="59">
        <f t="shared" si="1"/>
        <v>2</v>
      </c>
      <c r="I50" s="60" t="str">
        <f>Przeliczniki!M49</f>
        <v/>
      </c>
      <c r="J50" s="61" t="str">
        <f>IF('Formy zajęć'!$D$53&gt;0,Przeliczniki!HB49,"")</f>
        <v/>
      </c>
      <c r="K50" s="62">
        <f>IF('Kierunek studiów'!$C$6&lt;&gt;"",Przeliczniki!P49,"")</f>
        <v>15</v>
      </c>
      <c r="L50" s="53"/>
      <c r="M50" s="53"/>
      <c r="N50" s="53"/>
      <c r="O50" s="53"/>
    </row>
    <row r="51" spans="1:15" ht="15.75" x14ac:dyDescent="0.25">
      <c r="A51" s="38"/>
      <c r="B51" s="41" t="s">
        <v>39</v>
      </c>
      <c r="C51" s="42">
        <v>30</v>
      </c>
      <c r="D51" s="43" t="s">
        <v>40</v>
      </c>
      <c r="E51" s="59">
        <f>IF(C51&lt;&gt;"",Przeliczniki!F50*$C51,"")</f>
        <v>30</v>
      </c>
      <c r="F51" s="59">
        <f>IF(E51&lt;&gt;"",Przeliczniki!G50*$C51,"")</f>
        <v>30</v>
      </c>
      <c r="G51" s="59">
        <f>IF(F51&lt;&gt;"",Przeliczniki!H50*$C51,"")</f>
        <v>30</v>
      </c>
      <c r="H51" s="59">
        <f t="shared" si="1"/>
        <v>3</v>
      </c>
      <c r="I51" s="60">
        <f>Przeliczniki!M50</f>
        <v>5</v>
      </c>
      <c r="J51" s="61" t="str">
        <f>IF('Formy zajęć'!$D$53&gt;0,Przeliczniki!HB50,"")</f>
        <v/>
      </c>
      <c r="K51" s="62">
        <f>IF('Kierunek studiów'!$C$6&lt;&gt;"",Przeliczniki!P50,"")</f>
        <v>135</v>
      </c>
      <c r="L51" s="53"/>
      <c r="M51" s="53"/>
      <c r="N51" s="53"/>
      <c r="O51" s="53"/>
    </row>
    <row r="52" spans="1:15" ht="15.75" x14ac:dyDescent="0.25">
      <c r="A52" s="38"/>
      <c r="B52" s="41" t="s">
        <v>41</v>
      </c>
      <c r="C52" s="42">
        <v>15</v>
      </c>
      <c r="D52" s="43" t="s">
        <v>24</v>
      </c>
      <c r="E52" s="59">
        <f>IF(C52&lt;&gt;"",Przeliczniki!F51*$C52,"")</f>
        <v>15</v>
      </c>
      <c r="F52" s="59">
        <f>IF(E52&lt;&gt;"",Przeliczniki!G51*$C52,"")</f>
        <v>0</v>
      </c>
      <c r="G52" s="59">
        <f>IF(F52&lt;&gt;"",Przeliczniki!H51*$C52,"")</f>
        <v>15</v>
      </c>
      <c r="H52" s="59">
        <f t="shared" si="1"/>
        <v>1</v>
      </c>
      <c r="I52" s="60" t="str">
        <f>Przeliczniki!M51</f>
        <v/>
      </c>
      <c r="J52" s="61" t="str">
        <f>IF('Formy zajęć'!$D$53&gt;0,Przeliczniki!HB51,"")</f>
        <v/>
      </c>
      <c r="K52" s="62">
        <f>IF('Kierunek studiów'!$C$6&lt;&gt;"",Przeliczniki!P51,"")</f>
        <v>15</v>
      </c>
      <c r="L52" s="53"/>
      <c r="M52" s="53"/>
      <c r="N52" s="53"/>
      <c r="O52" s="53"/>
    </row>
    <row r="53" spans="1:15" ht="15.75" x14ac:dyDescent="0.25">
      <c r="A53" s="38"/>
      <c r="B53" s="41" t="s">
        <v>41</v>
      </c>
      <c r="C53" s="42">
        <v>15</v>
      </c>
      <c r="D53" s="43" t="s">
        <v>22</v>
      </c>
      <c r="E53" s="59">
        <f>IF(C53&lt;&gt;"",Przeliczniki!F52*$C53,"")</f>
        <v>15</v>
      </c>
      <c r="F53" s="59">
        <f>IF(E53&lt;&gt;"",Przeliczniki!G52*$C53,"")</f>
        <v>30</v>
      </c>
      <c r="G53" s="59">
        <f>IF(F53&lt;&gt;"",Przeliczniki!H52*$C53,"")</f>
        <v>15</v>
      </c>
      <c r="H53" s="59">
        <f t="shared" si="1"/>
        <v>2</v>
      </c>
      <c r="I53" s="60">
        <f>Przeliczniki!M52</f>
        <v>3</v>
      </c>
      <c r="J53" s="61" t="str">
        <f>IF('Formy zajęć'!$D$53&gt;0,Przeliczniki!HB52,"")</f>
        <v/>
      </c>
      <c r="K53" s="62">
        <f>IF('Kierunek studiów'!$C$6&lt;&gt;"",Przeliczniki!P52,"")</f>
        <v>45</v>
      </c>
      <c r="L53" s="53"/>
      <c r="M53" s="53"/>
      <c r="N53" s="53"/>
      <c r="O53" s="53"/>
    </row>
    <row r="54" spans="1:15" ht="31.5" x14ac:dyDescent="0.25">
      <c r="A54" s="38"/>
      <c r="B54" s="44" t="s">
        <v>42</v>
      </c>
      <c r="C54" s="45">
        <v>15</v>
      </c>
      <c r="D54" s="43" t="s">
        <v>24</v>
      </c>
      <c r="E54" s="59">
        <f>IF(C54&lt;&gt;"",Przeliczniki!F53*$C54,"")</f>
        <v>15</v>
      </c>
      <c r="F54" s="59">
        <f>IF(E54&lt;&gt;"",Przeliczniki!G53*$C54,"")</f>
        <v>0</v>
      </c>
      <c r="G54" s="59">
        <f>IF(F54&lt;&gt;"",Przeliczniki!H53*$C54,"")</f>
        <v>15</v>
      </c>
      <c r="H54" s="59">
        <f t="shared" si="1"/>
        <v>1</v>
      </c>
      <c r="I54" s="60" t="str">
        <f>Przeliczniki!M53</f>
        <v/>
      </c>
      <c r="J54" s="61" t="str">
        <f>IF('Formy zajęć'!$D$53&gt;0,Przeliczniki!HB53,"")</f>
        <v/>
      </c>
      <c r="K54" s="62">
        <f>IF('Kierunek studiów'!$C$6&lt;&gt;"",Przeliczniki!P53,"")</f>
        <v>15</v>
      </c>
      <c r="L54" s="53"/>
      <c r="M54" s="53"/>
      <c r="N54" s="53"/>
      <c r="O54" s="53"/>
    </row>
    <row r="55" spans="1:15" ht="31.5" x14ac:dyDescent="0.25">
      <c r="A55" s="38"/>
      <c r="B55" s="44" t="s">
        <v>42</v>
      </c>
      <c r="C55" s="45">
        <v>30</v>
      </c>
      <c r="D55" s="43" t="s">
        <v>27</v>
      </c>
      <c r="E55" s="59">
        <f>IF(C55&lt;&gt;"",Przeliczniki!F54*$C55,"")</f>
        <v>30</v>
      </c>
      <c r="F55" s="59">
        <f>IF(E55&lt;&gt;"",Przeliczniki!G54*$C55,"")</f>
        <v>30</v>
      </c>
      <c r="G55" s="59">
        <f>IF(F55&lt;&gt;"",Przeliczniki!H54*$C55,"")</f>
        <v>0</v>
      </c>
      <c r="H55" s="59">
        <f t="shared" si="1"/>
        <v>2</v>
      </c>
      <c r="I55" s="60">
        <f>Przeliczniki!M54</f>
        <v>3</v>
      </c>
      <c r="J55" s="61" t="str">
        <f>IF('Formy zajęć'!$D$53&gt;0,Przeliczniki!HB54,"")</f>
        <v/>
      </c>
      <c r="K55" s="62">
        <f>IF('Kierunek studiów'!$C$6&lt;&gt;"",Przeliczniki!P54,"")</f>
        <v>112.5</v>
      </c>
      <c r="L55" s="53"/>
      <c r="M55" s="53"/>
      <c r="N55" s="53"/>
      <c r="O55" s="53"/>
    </row>
    <row r="56" spans="1:15" ht="15.75" x14ac:dyDescent="0.25">
      <c r="A56" s="38"/>
      <c r="B56" s="44" t="s">
        <v>43</v>
      </c>
      <c r="C56" s="45">
        <v>30</v>
      </c>
      <c r="D56" s="43" t="s">
        <v>24</v>
      </c>
      <c r="E56" s="59">
        <f>IF(C56&lt;&gt;"",Przeliczniki!F55*$C56,"")</f>
        <v>30</v>
      </c>
      <c r="F56" s="59">
        <f>IF(E56&lt;&gt;"",Przeliczniki!G55*$C56,"")</f>
        <v>0</v>
      </c>
      <c r="G56" s="59">
        <f>IF(F56&lt;&gt;"",Przeliczniki!H55*$C56,"")</f>
        <v>30</v>
      </c>
      <c r="H56" s="59">
        <f>IF(D56="W -F",0,IF(C56&lt;&gt;"",SUM(E56:G56)/30,""))</f>
        <v>2</v>
      </c>
      <c r="I56" s="60">
        <f>Przeliczniki!M55</f>
        <v>2</v>
      </c>
      <c r="J56" s="61" t="str">
        <f>IF('Formy zajęć'!$D$53&gt;0,Przeliczniki!HB55,"")</f>
        <v/>
      </c>
      <c r="K56" s="62">
        <f>IF('Kierunek studiów'!$C$6&lt;&gt;"",Przeliczniki!P55,"")</f>
        <v>30</v>
      </c>
      <c r="L56" s="53"/>
      <c r="M56" s="53"/>
      <c r="N56" s="53"/>
      <c r="O56" s="53"/>
    </row>
    <row r="57" spans="1:15" ht="15.75" x14ac:dyDescent="0.25">
      <c r="A57" s="38"/>
      <c r="B57" s="44" t="s">
        <v>44</v>
      </c>
      <c r="C57" s="45">
        <v>30</v>
      </c>
      <c r="D57" s="43" t="s">
        <v>24</v>
      </c>
      <c r="E57" s="59">
        <f>IF(C57&lt;&gt;"",Przeliczniki!F56*$C57,"")</f>
        <v>30</v>
      </c>
      <c r="F57" s="59">
        <f>IF(E57&lt;&gt;"",Przeliczniki!G56*$C57,"")</f>
        <v>0</v>
      </c>
      <c r="G57" s="59">
        <f>IF(F57&lt;&gt;"",Przeliczniki!H56*$C57,"")</f>
        <v>30</v>
      </c>
      <c r="H57" s="59">
        <f t="shared" si="1"/>
        <v>2</v>
      </c>
      <c r="I57" s="60">
        <f>Przeliczniki!M56</f>
        <v>2</v>
      </c>
      <c r="J57" s="61" t="str">
        <f>IF('Formy zajęć'!$D$53&gt;0,Przeliczniki!HB56,"")</f>
        <v/>
      </c>
      <c r="K57" s="62">
        <f>IF('Kierunek studiów'!$C$6&lt;&gt;"",Przeliczniki!P56,"")</f>
        <v>30</v>
      </c>
      <c r="L57" s="53"/>
      <c r="M57" s="53"/>
      <c r="N57" s="53"/>
      <c r="O57" s="53"/>
    </row>
    <row r="58" spans="1:15" ht="15.75" x14ac:dyDescent="0.25">
      <c r="A58" s="38"/>
      <c r="B58" s="41" t="s">
        <v>45</v>
      </c>
      <c r="C58" s="45">
        <v>30</v>
      </c>
      <c r="D58" s="43" t="s">
        <v>24</v>
      </c>
      <c r="E58" s="59">
        <f>IF(C58&lt;&gt;"",Przeliczniki!F57*$C58,"")</f>
        <v>30</v>
      </c>
      <c r="F58" s="59">
        <f>IF(E58&lt;&gt;"",Przeliczniki!G57*$C58,"")</f>
        <v>0</v>
      </c>
      <c r="G58" s="59">
        <f>IF(F58&lt;&gt;"",Przeliczniki!H57*$C58,"")</f>
        <v>30</v>
      </c>
      <c r="H58" s="59">
        <f t="shared" si="1"/>
        <v>2</v>
      </c>
      <c r="I58" s="60" t="str">
        <f>Przeliczniki!M57</f>
        <v/>
      </c>
      <c r="J58" s="61" t="str">
        <f>IF('Formy zajęć'!$D$53&gt;0,Przeliczniki!HB57,"")</f>
        <v/>
      </c>
      <c r="K58" s="62">
        <f>IF('Kierunek studiów'!$C$6&lt;&gt;"",Przeliczniki!P57,"")</f>
        <v>30</v>
      </c>
      <c r="L58" s="53"/>
      <c r="M58" s="53"/>
      <c r="N58" s="53"/>
      <c r="O58" s="53"/>
    </row>
    <row r="59" spans="1:15" ht="15.75" x14ac:dyDescent="0.25">
      <c r="A59" s="38"/>
      <c r="B59" s="41" t="s">
        <v>45</v>
      </c>
      <c r="C59" s="45">
        <v>15</v>
      </c>
      <c r="D59" s="43" t="s">
        <v>22</v>
      </c>
      <c r="E59" s="59">
        <f>IF(C59&lt;&gt;"",Przeliczniki!F58*$C59,"")</f>
        <v>15</v>
      </c>
      <c r="F59" s="59">
        <f>IF(E59&lt;&gt;"",Przeliczniki!G58*$C59,"")</f>
        <v>30</v>
      </c>
      <c r="G59" s="59">
        <f>IF(F59&lt;&gt;"",Przeliczniki!H58*$C59,"")</f>
        <v>15</v>
      </c>
      <c r="H59" s="59">
        <f t="shared" si="1"/>
        <v>2</v>
      </c>
      <c r="I59" s="60">
        <f>Przeliczniki!M58</f>
        <v>4</v>
      </c>
      <c r="J59" s="61" t="str">
        <f>IF('Formy zajęć'!$D$53&gt;0,Przeliczniki!HB58,"")</f>
        <v/>
      </c>
      <c r="K59" s="62">
        <f>IF('Kierunek studiów'!$C$6&lt;&gt;"",Przeliczniki!P58,"")</f>
        <v>45</v>
      </c>
      <c r="L59" s="53"/>
      <c r="M59" s="53"/>
      <c r="N59" s="53"/>
      <c r="O59" s="53"/>
    </row>
    <row r="60" spans="1:15" ht="15.75" x14ac:dyDescent="0.25">
      <c r="A60" s="38"/>
      <c r="B60" s="44" t="s">
        <v>46</v>
      </c>
      <c r="C60" s="45">
        <v>30</v>
      </c>
      <c r="D60" s="43" t="s">
        <v>32</v>
      </c>
      <c r="E60" s="59">
        <f>IF(C60&lt;&gt;"",Przeliczniki!F59*$C60,"")</f>
        <v>30</v>
      </c>
      <c r="F60" s="59">
        <f>IF(E60&lt;&gt;"",Przeliczniki!G59*$C60,"")</f>
        <v>0</v>
      </c>
      <c r="G60" s="59">
        <f>IF(F60&lt;&gt;"",Przeliczniki!H59*$C60,"")</f>
        <v>60</v>
      </c>
      <c r="H60" s="59">
        <f t="shared" si="1"/>
        <v>3</v>
      </c>
      <c r="I60" s="60">
        <f>Przeliczniki!M59</f>
        <v>3</v>
      </c>
      <c r="J60" s="61" t="str">
        <f>IF('Formy zajęć'!$D$53&gt;0,Przeliczniki!HB59,"")</f>
        <v/>
      </c>
      <c r="K60" s="62">
        <f>IF('Kierunek studiów'!$C$6&lt;&gt;"",Przeliczniki!P59,"")</f>
        <v>30</v>
      </c>
      <c r="L60" s="53"/>
      <c r="M60" s="53"/>
      <c r="N60" s="53"/>
      <c r="O60" s="53"/>
    </row>
    <row r="61" spans="1:15" ht="15.75" x14ac:dyDescent="0.25">
      <c r="A61" s="38"/>
      <c r="B61" s="44" t="s">
        <v>47</v>
      </c>
      <c r="C61" s="45">
        <v>30</v>
      </c>
      <c r="D61" s="43" t="s">
        <v>19</v>
      </c>
      <c r="E61" s="59">
        <f>IF(C61&lt;&gt;"",Przeliczniki!F60*$C61,"")</f>
        <v>30</v>
      </c>
      <c r="F61" s="59">
        <f>IF(E61&lt;&gt;"",Przeliczniki!G60*$C61,"")</f>
        <v>30</v>
      </c>
      <c r="G61" s="59">
        <f>IF(F61&lt;&gt;"",Przeliczniki!H60*$C61,"")</f>
        <v>60</v>
      </c>
      <c r="H61" s="59">
        <f t="shared" si="1"/>
        <v>4</v>
      </c>
      <c r="I61" s="60">
        <f>Przeliczniki!M60</f>
        <v>4</v>
      </c>
      <c r="J61" s="61" t="str">
        <f>IF('Formy zajęć'!$D$53&gt;0,Przeliczniki!HB60,"")</f>
        <v/>
      </c>
      <c r="K61" s="62">
        <f>IF('Kierunek studiów'!$C$6&lt;&gt;"",Przeliczniki!P60,"")</f>
        <v>30</v>
      </c>
      <c r="L61" s="53"/>
      <c r="M61" s="53"/>
      <c r="N61" s="53"/>
      <c r="O61" s="53"/>
    </row>
    <row r="62" spans="1:15" ht="15.75" x14ac:dyDescent="0.25">
      <c r="A62" s="38"/>
      <c r="B62" s="44" t="s">
        <v>48</v>
      </c>
      <c r="C62" s="45">
        <v>15</v>
      </c>
      <c r="D62" s="43" t="s">
        <v>24</v>
      </c>
      <c r="E62" s="59">
        <f>IF(C62&lt;&gt;"",Przeliczniki!F61*$C62,"")</f>
        <v>15</v>
      </c>
      <c r="F62" s="59">
        <f>IF(E62&lt;&gt;"",Przeliczniki!G61*$C62,"")</f>
        <v>0</v>
      </c>
      <c r="G62" s="59">
        <f>IF(F62&lt;&gt;"",Przeliczniki!H61*$C62,"")</f>
        <v>15</v>
      </c>
      <c r="H62" s="59">
        <f t="shared" si="1"/>
        <v>1</v>
      </c>
      <c r="I62" s="60" t="str">
        <f>Przeliczniki!M61</f>
        <v/>
      </c>
      <c r="J62" s="61" t="str">
        <f>IF('Formy zajęć'!$D$53&gt;0,Przeliczniki!HB61,"")</f>
        <v/>
      </c>
      <c r="K62" s="62">
        <f>IF('Kierunek studiów'!$C$6&lt;&gt;"",Przeliczniki!P61,"")</f>
        <v>15</v>
      </c>
      <c r="L62" s="53"/>
      <c r="M62" s="53"/>
      <c r="N62" s="53"/>
      <c r="O62" s="53"/>
    </row>
    <row r="63" spans="1:15" ht="15.75" x14ac:dyDescent="0.25">
      <c r="A63" s="38"/>
      <c r="B63" s="44" t="s">
        <v>48</v>
      </c>
      <c r="C63" s="45">
        <v>15</v>
      </c>
      <c r="D63" s="43" t="s">
        <v>22</v>
      </c>
      <c r="E63" s="59">
        <f>IF(C63&lt;&gt;"",Przeliczniki!F62*$C63,"")</f>
        <v>15</v>
      </c>
      <c r="F63" s="59">
        <f>IF(E63&lt;&gt;"",Przeliczniki!G62*$C63,"")</f>
        <v>30</v>
      </c>
      <c r="G63" s="59">
        <f>IF(F63&lt;&gt;"",Przeliczniki!H62*$C63,"")</f>
        <v>15</v>
      </c>
      <c r="H63" s="59">
        <f t="shared" si="1"/>
        <v>2</v>
      </c>
      <c r="I63" s="60">
        <f>Przeliczniki!M62</f>
        <v>3</v>
      </c>
      <c r="J63" s="61" t="str">
        <f>IF('Formy zajęć'!$D$53&gt;0,Przeliczniki!HB62,"")</f>
        <v/>
      </c>
      <c r="K63" s="62">
        <f>IF('Kierunek studiów'!$C$6&lt;&gt;"",Przeliczniki!P62,"")</f>
        <v>45</v>
      </c>
      <c r="L63" s="53"/>
      <c r="M63" s="53"/>
      <c r="N63" s="53"/>
      <c r="O63" s="53"/>
    </row>
    <row r="64" spans="1:15" ht="15.75" x14ac:dyDescent="0.25">
      <c r="A64" s="38"/>
      <c r="B64" s="44" t="s">
        <v>34</v>
      </c>
      <c r="C64" s="37">
        <v>30</v>
      </c>
      <c r="D64" s="43" t="s">
        <v>35</v>
      </c>
      <c r="E64" s="59">
        <f>IF(C64&lt;&gt;"",Przeliczniki!F63*$C64,"")</f>
        <v>30</v>
      </c>
      <c r="F64" s="59">
        <f>IF(E64&lt;&gt;"",Przeliczniki!G63*$C64,"")</f>
        <v>0</v>
      </c>
      <c r="G64" s="59">
        <f>IF(F64&lt;&gt;"",Przeliczniki!H63*$C64,"")</f>
        <v>0</v>
      </c>
      <c r="H64" s="59">
        <f t="shared" si="1"/>
        <v>0</v>
      </c>
      <c r="I64" s="60">
        <f>Przeliczniki!M63</f>
        <v>0</v>
      </c>
      <c r="J64" s="61" t="str">
        <f>IF('Formy zajęć'!$D$53&gt;0,Przeliczniki!HB63,"")</f>
        <v/>
      </c>
      <c r="K64" s="62">
        <f>IF('Kierunek studiów'!$C$6&lt;&gt;"",Przeliczniki!P63,"")</f>
        <v>90</v>
      </c>
      <c r="L64" s="53"/>
      <c r="M64" s="53"/>
      <c r="N64" s="53"/>
      <c r="O64" s="53"/>
    </row>
    <row r="65" spans="1:15" hidden="1" x14ac:dyDescent="0.25">
      <c r="A65" s="38"/>
      <c r="B65" s="13"/>
      <c r="C65" s="37"/>
      <c r="D65" s="43"/>
      <c r="E65" s="59" t="str">
        <f>IF(C65&lt;&gt;"",Przeliczniki!F64*$C65,"")</f>
        <v/>
      </c>
      <c r="F65" s="59" t="str">
        <f>IF(E65&lt;&gt;"",Przeliczniki!G64*$C65,"")</f>
        <v/>
      </c>
      <c r="G65" s="59" t="str">
        <f>IF(F65&lt;&gt;"",Przeliczniki!H64*$C65,"")</f>
        <v/>
      </c>
      <c r="H65" s="59" t="str">
        <f t="shared" si="1"/>
        <v/>
      </c>
      <c r="I65" s="60" t="str">
        <f>Przeliczniki!M64</f>
        <v/>
      </c>
      <c r="J65" s="61" t="str">
        <f>IF('Formy zajęć'!$D$53&gt;0,Przeliczniki!HB64,"")</f>
        <v/>
      </c>
      <c r="K65" s="62" t="str">
        <f>IF('Kierunek studiów'!$C$6&lt;&gt;"",Przeliczniki!P64,"")</f>
        <v/>
      </c>
      <c r="L65" s="53"/>
      <c r="M65" s="53"/>
      <c r="N65" s="53"/>
      <c r="O65" s="53"/>
    </row>
    <row r="66" spans="1:15" hidden="1" x14ac:dyDescent="0.25">
      <c r="A66" s="38"/>
      <c r="B66" s="13"/>
      <c r="C66" s="37"/>
      <c r="D66" s="43"/>
      <c r="E66" s="59" t="str">
        <f>IF(C66&lt;&gt;"",Przeliczniki!F65*$C66,"")</f>
        <v/>
      </c>
      <c r="F66" s="59" t="str">
        <f>IF(E66&lt;&gt;"",Przeliczniki!G65*$C66,"")</f>
        <v/>
      </c>
      <c r="G66" s="59" t="str">
        <f>IF(F66&lt;&gt;"",Przeliczniki!H65*$C66,"")</f>
        <v/>
      </c>
      <c r="H66" s="59" t="str">
        <f t="shared" si="1"/>
        <v/>
      </c>
      <c r="I66" s="60" t="str">
        <f>Przeliczniki!M65</f>
        <v/>
      </c>
      <c r="J66" s="61" t="str">
        <f>IF('Formy zajęć'!$D$53&gt;0,Przeliczniki!HB65,"")</f>
        <v/>
      </c>
      <c r="K66" s="62" t="str">
        <f>IF('Kierunek studiów'!$C$6&lt;&gt;"",Przeliczniki!P65,"")</f>
        <v/>
      </c>
      <c r="L66" s="53"/>
      <c r="M66" s="53"/>
      <c r="N66" s="53"/>
      <c r="O66" s="53"/>
    </row>
    <row r="67" spans="1:15" hidden="1" x14ac:dyDescent="0.25">
      <c r="A67" s="38"/>
      <c r="B67" s="13"/>
      <c r="C67" s="37"/>
      <c r="D67" s="43"/>
      <c r="E67" s="59" t="str">
        <f>IF(C67&lt;&gt;"",Przeliczniki!F66*$C67,"")</f>
        <v/>
      </c>
      <c r="F67" s="59" t="str">
        <f>IF(E67&lt;&gt;"",Przeliczniki!G66*$C67,"")</f>
        <v/>
      </c>
      <c r="G67" s="59" t="str">
        <f>IF(F67&lt;&gt;"",Przeliczniki!H66*$C67,"")</f>
        <v/>
      </c>
      <c r="H67" s="59" t="str">
        <f t="shared" si="1"/>
        <v/>
      </c>
      <c r="I67" s="60" t="str">
        <f>Przeliczniki!M66</f>
        <v/>
      </c>
      <c r="J67" s="61" t="str">
        <f>IF('Formy zajęć'!$D$53&gt;0,Przeliczniki!HB66,"")</f>
        <v/>
      </c>
      <c r="K67" s="62" t="str">
        <f>IF('Kierunek studiów'!$C$6&lt;&gt;"",Przeliczniki!P66,"")</f>
        <v/>
      </c>
      <c r="L67" s="53"/>
      <c r="M67" s="53"/>
      <c r="N67" s="53"/>
      <c r="O67" s="53"/>
    </row>
    <row r="68" spans="1:15" hidden="1" x14ac:dyDescent="0.25">
      <c r="A68" s="38"/>
      <c r="B68" s="13"/>
      <c r="C68" s="37"/>
      <c r="D68" s="43"/>
      <c r="E68" s="59" t="str">
        <f>IF(C68&lt;&gt;"",Przeliczniki!F67*$C68,"")</f>
        <v/>
      </c>
      <c r="F68" s="59" t="str">
        <f>IF(E68&lt;&gt;"",Przeliczniki!G67*$C68,"")</f>
        <v/>
      </c>
      <c r="G68" s="59" t="str">
        <f>IF(F68&lt;&gt;"",Przeliczniki!H67*$C68,"")</f>
        <v/>
      </c>
      <c r="H68" s="59" t="str">
        <f t="shared" si="1"/>
        <v/>
      </c>
      <c r="I68" s="60" t="str">
        <f>Przeliczniki!M67</f>
        <v/>
      </c>
      <c r="J68" s="61" t="str">
        <f>IF('Formy zajęć'!$D$53&gt;0,Przeliczniki!HB67,"")</f>
        <v/>
      </c>
      <c r="K68" s="62" t="str">
        <f>IF('Kierunek studiów'!$C$6&lt;&gt;"",Przeliczniki!P67,"")</f>
        <v/>
      </c>
      <c r="L68" s="53"/>
      <c r="M68" s="53"/>
      <c r="N68" s="53"/>
      <c r="O68" s="53"/>
    </row>
    <row r="69" spans="1:15" hidden="1" x14ac:dyDescent="0.25">
      <c r="A69" s="38"/>
      <c r="B69" s="13"/>
      <c r="C69" s="37"/>
      <c r="D69" s="43"/>
      <c r="E69" s="59" t="str">
        <f>IF(C69&lt;&gt;"",Przeliczniki!F68*$C69,"")</f>
        <v/>
      </c>
      <c r="F69" s="59" t="str">
        <f>IF(E69&lt;&gt;"",Przeliczniki!G68*$C69,"")</f>
        <v/>
      </c>
      <c r="G69" s="59" t="str">
        <f>IF(F69&lt;&gt;"",Przeliczniki!H68*$C69,"")</f>
        <v/>
      </c>
      <c r="H69" s="59" t="str">
        <f t="shared" si="1"/>
        <v/>
      </c>
      <c r="I69" s="60" t="str">
        <f>Przeliczniki!M68</f>
        <v/>
      </c>
      <c r="J69" s="61" t="str">
        <f>IF('Formy zajęć'!$D$53&gt;0,Przeliczniki!HB68,"")</f>
        <v/>
      </c>
      <c r="K69" s="62" t="str">
        <f>IF('Kierunek studiów'!$C$6&lt;&gt;"",Przeliczniki!P68,"")</f>
        <v/>
      </c>
      <c r="L69" s="53"/>
      <c r="M69" s="53"/>
      <c r="N69" s="53"/>
      <c r="O69" s="53"/>
    </row>
    <row r="70" spans="1:15" hidden="1" x14ac:dyDescent="0.25">
      <c r="A70" s="38"/>
      <c r="B70" s="13"/>
      <c r="C70" s="37"/>
      <c r="D70" s="43"/>
      <c r="E70" s="59" t="str">
        <f>IF(C70&lt;&gt;"",Przeliczniki!F69*$C70,"")</f>
        <v/>
      </c>
      <c r="F70" s="59" t="str">
        <f>IF(E70&lt;&gt;"",Przeliczniki!G69*$C70,"")</f>
        <v/>
      </c>
      <c r="G70" s="59" t="str">
        <f>IF(F70&lt;&gt;"",Przeliczniki!H69*$C70,"")</f>
        <v/>
      </c>
      <c r="H70" s="59" t="str">
        <f t="shared" si="1"/>
        <v/>
      </c>
      <c r="I70" s="60" t="str">
        <f>Przeliczniki!M69</f>
        <v/>
      </c>
      <c r="J70" s="61" t="str">
        <f>IF('Formy zajęć'!$D$53&gt;0,Przeliczniki!HB69,"")</f>
        <v/>
      </c>
      <c r="K70" s="62" t="str">
        <f>IF('Kierunek studiów'!$C$6&lt;&gt;"",Przeliczniki!P69,"")</f>
        <v/>
      </c>
      <c r="L70" s="53"/>
      <c r="M70" s="53"/>
      <c r="N70" s="53"/>
      <c r="O70" s="53"/>
    </row>
    <row r="71" spans="1:15" hidden="1" x14ac:dyDescent="0.25">
      <c r="A71" s="38"/>
      <c r="B71" s="13"/>
      <c r="C71" s="37"/>
      <c r="D71" s="43"/>
      <c r="E71" s="59" t="str">
        <f>IF(C71&lt;&gt;"",Przeliczniki!F70*$C71,"")</f>
        <v/>
      </c>
      <c r="F71" s="59" t="str">
        <f>IF(E71&lt;&gt;"",Przeliczniki!G70*$C71,"")</f>
        <v/>
      </c>
      <c r="G71" s="59" t="str">
        <f>IF(F71&lt;&gt;"",Przeliczniki!H70*$C71,"")</f>
        <v/>
      </c>
      <c r="H71" s="59" t="str">
        <f t="shared" si="1"/>
        <v/>
      </c>
      <c r="I71" s="60" t="str">
        <f>Przeliczniki!M70</f>
        <v/>
      </c>
      <c r="J71" s="61" t="str">
        <f>IF('Formy zajęć'!$D$53&gt;0,Przeliczniki!HB70,"")</f>
        <v/>
      </c>
      <c r="K71" s="62" t="str">
        <f>IF('Kierunek studiów'!$C$6&lt;&gt;"",Przeliczniki!P70,"")</f>
        <v/>
      </c>
      <c r="L71" s="53"/>
      <c r="M71" s="53"/>
      <c r="N71" s="53"/>
      <c r="O71" s="53"/>
    </row>
    <row r="72" spans="1:15" hidden="1" x14ac:dyDescent="0.25">
      <c r="A72" s="38"/>
      <c r="B72" s="13"/>
      <c r="C72" s="37"/>
      <c r="D72" s="43"/>
      <c r="E72" s="59" t="str">
        <f>IF(C72&lt;&gt;"",Przeliczniki!F71*$C72,"")</f>
        <v/>
      </c>
      <c r="F72" s="59" t="str">
        <f>IF(E72&lt;&gt;"",Przeliczniki!G71*$C72,"")</f>
        <v/>
      </c>
      <c r="G72" s="59" t="str">
        <f>IF(F72&lt;&gt;"",Przeliczniki!H71*$C72,"")</f>
        <v/>
      </c>
      <c r="H72" s="59" t="str">
        <f t="shared" si="1"/>
        <v/>
      </c>
      <c r="I72" s="60" t="str">
        <f>Przeliczniki!M71</f>
        <v/>
      </c>
      <c r="J72" s="61" t="str">
        <f>IF('Formy zajęć'!$D$53&gt;0,Przeliczniki!HB71,"")</f>
        <v/>
      </c>
      <c r="K72" s="62" t="str">
        <f>IF('Kierunek studiów'!$C$6&lt;&gt;"",Przeliczniki!P71,"")</f>
        <v/>
      </c>
      <c r="L72" s="53"/>
      <c r="M72" s="53"/>
      <c r="N72" s="53"/>
      <c r="O72" s="53"/>
    </row>
    <row r="73" spans="1:15" hidden="1" x14ac:dyDescent="0.25">
      <c r="A73" s="38"/>
      <c r="B73" s="13"/>
      <c r="C73" s="37"/>
      <c r="D73" s="43"/>
      <c r="E73" s="59" t="str">
        <f>IF(C73&lt;&gt;"",Przeliczniki!F72*$C73,"")</f>
        <v/>
      </c>
      <c r="F73" s="59" t="str">
        <f>IF(E73&lt;&gt;"",Przeliczniki!G72*$C73,"")</f>
        <v/>
      </c>
      <c r="G73" s="59" t="str">
        <f>IF(F73&lt;&gt;"",Przeliczniki!H72*$C73,"")</f>
        <v/>
      </c>
      <c r="H73" s="59" t="str">
        <f t="shared" si="1"/>
        <v/>
      </c>
      <c r="I73" s="60" t="str">
        <f>Przeliczniki!M72</f>
        <v/>
      </c>
      <c r="J73" s="61" t="str">
        <f>IF('Formy zajęć'!$D$53&gt;0,Przeliczniki!HB72,"")</f>
        <v/>
      </c>
      <c r="K73" s="62" t="str">
        <f>IF('Kierunek studiów'!$C$6&lt;&gt;"",Przeliczniki!P72,"")</f>
        <v/>
      </c>
      <c r="L73" s="53"/>
      <c r="M73" s="53"/>
      <c r="N73" s="53"/>
      <c r="O73" s="53"/>
    </row>
    <row r="74" spans="1:15" hidden="1" x14ac:dyDescent="0.25">
      <c r="A74" s="38"/>
      <c r="B74" s="13"/>
      <c r="C74" s="37"/>
      <c r="D74" s="43"/>
      <c r="E74" s="59" t="str">
        <f>IF(C74&lt;&gt;"",Przeliczniki!F73*$C74,"")</f>
        <v/>
      </c>
      <c r="F74" s="59" t="str">
        <f>IF(E74&lt;&gt;"",Przeliczniki!G73*$C74,"")</f>
        <v/>
      </c>
      <c r="G74" s="59" t="str">
        <f>IF(F74&lt;&gt;"",Przeliczniki!H73*$C74,"")</f>
        <v/>
      </c>
      <c r="H74" s="59" t="str">
        <f t="shared" si="1"/>
        <v/>
      </c>
      <c r="I74" s="60" t="str">
        <f>Przeliczniki!M73</f>
        <v/>
      </c>
      <c r="J74" s="61" t="str">
        <f>IF('Formy zajęć'!$D$53&gt;0,Przeliczniki!HB73,"")</f>
        <v/>
      </c>
      <c r="K74" s="62" t="str">
        <f>IF('Kierunek studiów'!$C$6&lt;&gt;"",Przeliczniki!P73,"")</f>
        <v/>
      </c>
      <c r="L74" s="53"/>
      <c r="M74" s="53"/>
      <c r="N74" s="53"/>
      <c r="O74" s="53"/>
    </row>
    <row r="75" spans="1:15" hidden="1" x14ac:dyDescent="0.25">
      <c r="A75" s="38"/>
      <c r="B75" s="13"/>
      <c r="C75" s="37"/>
      <c r="D75" s="43"/>
      <c r="E75" s="59" t="str">
        <f>IF(C75&lt;&gt;"",Przeliczniki!F74*$C75,"")</f>
        <v/>
      </c>
      <c r="F75" s="59" t="str">
        <f>IF(E75&lt;&gt;"",Przeliczniki!G74*$C75,"")</f>
        <v/>
      </c>
      <c r="G75" s="59" t="str">
        <f>IF(F75&lt;&gt;"",Przeliczniki!H74*$C75,"")</f>
        <v/>
      </c>
      <c r="H75" s="59" t="str">
        <f t="shared" si="1"/>
        <v/>
      </c>
      <c r="I75" s="60" t="str">
        <f>Przeliczniki!M74</f>
        <v/>
      </c>
      <c r="J75" s="61" t="str">
        <f>IF('Formy zajęć'!$D$53&gt;0,Przeliczniki!HB74,"")</f>
        <v/>
      </c>
      <c r="K75" s="62" t="str">
        <f>IF('Kierunek studiów'!$C$6&lt;&gt;"",Przeliczniki!P74,"")</f>
        <v/>
      </c>
      <c r="L75" s="53"/>
      <c r="M75" s="53"/>
      <c r="N75" s="53"/>
      <c r="O75" s="53"/>
    </row>
    <row r="76" spans="1:15" hidden="1" x14ac:dyDescent="0.25">
      <c r="A76" s="38"/>
      <c r="B76" s="13"/>
      <c r="C76" s="37"/>
      <c r="D76" s="43"/>
      <c r="E76" s="59" t="str">
        <f>IF(C76&lt;&gt;"",Przeliczniki!F75*$C76,"")</f>
        <v/>
      </c>
      <c r="F76" s="59" t="str">
        <f>IF(E76&lt;&gt;"",Przeliczniki!G75*$C76,"")</f>
        <v/>
      </c>
      <c r="G76" s="59" t="str">
        <f>IF(F76&lt;&gt;"",Przeliczniki!H75*$C76,"")</f>
        <v/>
      </c>
      <c r="H76" s="59" t="str">
        <f t="shared" si="1"/>
        <v/>
      </c>
      <c r="I76" s="60" t="str">
        <f>Przeliczniki!M75</f>
        <v/>
      </c>
      <c r="J76" s="61" t="str">
        <f>IF('Formy zajęć'!$D$53&gt;0,Przeliczniki!HB75,"")</f>
        <v/>
      </c>
      <c r="K76" s="62" t="str">
        <f>IF('Kierunek studiów'!$C$6&lt;&gt;"",Przeliczniki!P75,"")</f>
        <v/>
      </c>
      <c r="L76" s="53"/>
      <c r="M76" s="53"/>
      <c r="N76" s="53"/>
      <c r="O76" s="53"/>
    </row>
    <row r="77" spans="1:15" hidden="1" x14ac:dyDescent="0.25">
      <c r="A77" s="38"/>
      <c r="B77" s="13"/>
      <c r="C77" s="37"/>
      <c r="D77" s="43"/>
      <c r="E77" s="59" t="str">
        <f>IF(C77&lt;&gt;"",Przeliczniki!F76*$C77,"")</f>
        <v/>
      </c>
      <c r="F77" s="59" t="str">
        <f>IF(E77&lt;&gt;"",Przeliczniki!G76*$C77,"")</f>
        <v/>
      </c>
      <c r="G77" s="59" t="str">
        <f>IF(F77&lt;&gt;"",Przeliczniki!H76*$C77,"")</f>
        <v/>
      </c>
      <c r="H77" s="59" t="str">
        <f t="shared" si="1"/>
        <v/>
      </c>
      <c r="I77" s="60" t="str">
        <f>Przeliczniki!M76</f>
        <v/>
      </c>
      <c r="J77" s="61" t="str">
        <f>IF('Formy zajęć'!$D$53&gt;0,Przeliczniki!HB76,"")</f>
        <v/>
      </c>
      <c r="K77" s="62" t="str">
        <f>IF('Kierunek studiów'!$C$6&lt;&gt;"",Przeliczniki!P76,"")</f>
        <v/>
      </c>
      <c r="L77" s="53"/>
      <c r="M77" s="53"/>
      <c r="N77" s="53"/>
      <c r="O77" s="53"/>
    </row>
    <row r="78" spans="1:15" hidden="1" x14ac:dyDescent="0.25">
      <c r="A78" s="38"/>
      <c r="B78" s="13"/>
      <c r="C78" s="37"/>
      <c r="D78" s="43"/>
      <c r="E78" s="59" t="str">
        <f>IF(C78&lt;&gt;"",Przeliczniki!F77*$C78,"")</f>
        <v/>
      </c>
      <c r="F78" s="59" t="str">
        <f>IF(E78&lt;&gt;"",Przeliczniki!G77*$C78,"")</f>
        <v/>
      </c>
      <c r="G78" s="59" t="str">
        <f>IF(F78&lt;&gt;"",Przeliczniki!H77*$C78,"")</f>
        <v/>
      </c>
      <c r="H78" s="59" t="str">
        <f t="shared" si="1"/>
        <v/>
      </c>
      <c r="I78" s="60" t="str">
        <f>Przeliczniki!M77</f>
        <v/>
      </c>
      <c r="J78" s="61" t="str">
        <f>IF('Formy zajęć'!$D$53&gt;0,Przeliczniki!HB77,"")</f>
        <v/>
      </c>
      <c r="K78" s="62" t="str">
        <f>IF('Kierunek studiów'!$C$6&lt;&gt;"",Przeliczniki!P77,"")</f>
        <v/>
      </c>
      <c r="L78" s="53"/>
      <c r="M78" s="53"/>
      <c r="N78" s="53"/>
      <c r="O78" s="53"/>
    </row>
    <row r="79" spans="1:15" hidden="1" x14ac:dyDescent="0.25">
      <c r="A79" s="38"/>
      <c r="B79" s="13"/>
      <c r="C79" s="37"/>
      <c r="D79" s="43"/>
      <c r="E79" s="59" t="str">
        <f>IF(C79&lt;&gt;"",Przeliczniki!F78*$C79,"")</f>
        <v/>
      </c>
      <c r="F79" s="59" t="str">
        <f>IF(E79&lt;&gt;"",Przeliczniki!G78*$C79,"")</f>
        <v/>
      </c>
      <c r="G79" s="59" t="str">
        <f>IF(F79&lt;&gt;"",Przeliczniki!H78*$C79,"")</f>
        <v/>
      </c>
      <c r="H79" s="59" t="str">
        <f t="shared" si="1"/>
        <v/>
      </c>
      <c r="I79" s="60" t="str">
        <f>Przeliczniki!M78</f>
        <v/>
      </c>
      <c r="J79" s="61" t="str">
        <f>IF('Formy zajęć'!$D$53&gt;0,Przeliczniki!HB78,"")</f>
        <v/>
      </c>
      <c r="K79" s="62" t="str">
        <f>IF('Kierunek studiów'!$C$6&lt;&gt;"",Przeliczniki!P78,"")</f>
        <v/>
      </c>
      <c r="L79" s="53"/>
      <c r="M79" s="53"/>
      <c r="N79" s="53"/>
      <c r="O79" s="53"/>
    </row>
    <row r="80" spans="1:15" hidden="1" x14ac:dyDescent="0.25">
      <c r="A80" s="38"/>
      <c r="B80" s="13"/>
      <c r="C80" s="37"/>
      <c r="D80" s="43"/>
      <c r="E80" s="59" t="str">
        <f>IF(C80&lt;&gt;"",Przeliczniki!F79*$C80,"")</f>
        <v/>
      </c>
      <c r="F80" s="59" t="str">
        <f>IF(E80&lt;&gt;"",Przeliczniki!G79*$C80,"")</f>
        <v/>
      </c>
      <c r="G80" s="59" t="str">
        <f>IF(F80&lt;&gt;"",Przeliczniki!H79*$C80,"")</f>
        <v/>
      </c>
      <c r="H80" s="59" t="str">
        <f t="shared" si="1"/>
        <v/>
      </c>
      <c r="I80" s="60" t="str">
        <f>Przeliczniki!M79</f>
        <v/>
      </c>
      <c r="J80" s="61" t="str">
        <f>IF('Formy zajęć'!$D$53&gt;0,Przeliczniki!HB79,"")</f>
        <v/>
      </c>
      <c r="K80" s="62" t="str">
        <f>IF('Kierunek studiów'!$C$6&lt;&gt;"",Przeliczniki!P79,"")</f>
        <v/>
      </c>
      <c r="L80" s="53"/>
      <c r="M80" s="53"/>
      <c r="N80" s="53"/>
      <c r="O80" s="53"/>
    </row>
    <row r="81" spans="1:15" hidden="1" x14ac:dyDescent="0.25">
      <c r="A81" s="38"/>
      <c r="B81" s="13"/>
      <c r="C81" s="37"/>
      <c r="D81" s="43"/>
      <c r="E81" s="59" t="str">
        <f>IF(C81&lt;&gt;"",Przeliczniki!F80*$C81,"")</f>
        <v/>
      </c>
      <c r="F81" s="59" t="str">
        <f>IF(E81&lt;&gt;"",Przeliczniki!G80*$C81,"")</f>
        <v/>
      </c>
      <c r="G81" s="59" t="str">
        <f>IF(F81&lt;&gt;"",Przeliczniki!H80*$C81,"")</f>
        <v/>
      </c>
      <c r="H81" s="59" t="str">
        <f t="shared" si="1"/>
        <v/>
      </c>
      <c r="I81" s="60" t="str">
        <f>Przeliczniki!M80</f>
        <v/>
      </c>
      <c r="J81" s="61" t="str">
        <f>IF('Formy zajęć'!$D$53&gt;0,Przeliczniki!HB80,"")</f>
        <v/>
      </c>
      <c r="K81" s="62" t="str">
        <f>IF('Kierunek studiów'!$C$6&lt;&gt;"",Przeliczniki!P80,"")</f>
        <v/>
      </c>
      <c r="L81" s="53"/>
      <c r="M81" s="53"/>
      <c r="N81" s="53"/>
      <c r="O81" s="53"/>
    </row>
    <row r="82" spans="1:15" hidden="1" x14ac:dyDescent="0.25">
      <c r="A82" s="38"/>
      <c r="B82" s="13"/>
      <c r="C82" s="37"/>
      <c r="D82" s="43"/>
      <c r="E82" s="59" t="str">
        <f>IF(C82&lt;&gt;"",Przeliczniki!F81*$C82,"")</f>
        <v/>
      </c>
      <c r="F82" s="59" t="str">
        <f>IF(E82&lt;&gt;"",Przeliczniki!G81*$C82,"")</f>
        <v/>
      </c>
      <c r="G82" s="59" t="str">
        <f>IF(F82&lt;&gt;"",Przeliczniki!H81*$C82,"")</f>
        <v/>
      </c>
      <c r="H82" s="59" t="str">
        <f t="shared" si="1"/>
        <v/>
      </c>
      <c r="I82" s="60" t="str">
        <f>Przeliczniki!M81</f>
        <v/>
      </c>
      <c r="J82" s="61" t="str">
        <f>IF('Formy zajęć'!$D$53&gt;0,Przeliczniki!HB81,"")</f>
        <v/>
      </c>
      <c r="K82" s="62" t="str">
        <f>IF('Kierunek studiów'!$C$6&lt;&gt;"",Przeliczniki!P81,"")</f>
        <v/>
      </c>
      <c r="L82" s="53"/>
      <c r="M82" s="53"/>
      <c r="N82" s="53"/>
      <c r="O82" s="53"/>
    </row>
    <row r="83" spans="1:15" hidden="1" x14ac:dyDescent="0.25">
      <c r="A83" s="38"/>
      <c r="B83" s="13"/>
      <c r="C83" s="37"/>
      <c r="D83" s="43"/>
      <c r="E83" s="59" t="str">
        <f>IF(C83&lt;&gt;"",Przeliczniki!F82*$C83,"")</f>
        <v/>
      </c>
      <c r="F83" s="59" t="str">
        <f>IF(E83&lt;&gt;"",Przeliczniki!G82*$C83,"")</f>
        <v/>
      </c>
      <c r="G83" s="59" t="str">
        <f>IF(F83&lt;&gt;"",Przeliczniki!H82*$C83,"")</f>
        <v/>
      </c>
      <c r="H83" s="59" t="str">
        <f t="shared" si="1"/>
        <v/>
      </c>
      <c r="I83" s="60" t="str">
        <f>Przeliczniki!M82</f>
        <v/>
      </c>
      <c r="J83" s="61" t="str">
        <f>IF('Formy zajęć'!$D$53&gt;0,Przeliczniki!HB82,"")</f>
        <v/>
      </c>
      <c r="K83" s="62" t="str">
        <f>IF('Kierunek studiów'!$C$6&lt;&gt;"",Przeliczniki!P82,"")</f>
        <v/>
      </c>
      <c r="L83" s="53"/>
      <c r="M83" s="53"/>
      <c r="N83" s="53"/>
      <c r="O83" s="53"/>
    </row>
    <row r="84" spans="1:15" hidden="1" x14ac:dyDescent="0.25">
      <c r="A84" s="38"/>
      <c r="B84" s="13"/>
      <c r="C84" s="37"/>
      <c r="D84" s="43"/>
      <c r="E84" s="59" t="str">
        <f>IF(C84&lt;&gt;"",Przeliczniki!F83*$C84,"")</f>
        <v/>
      </c>
      <c r="F84" s="59" t="str">
        <f>IF(E84&lt;&gt;"",Przeliczniki!G83*$C84,"")</f>
        <v/>
      </c>
      <c r="G84" s="59" t="str">
        <f>IF(F84&lt;&gt;"",Przeliczniki!H83*$C84,"")</f>
        <v/>
      </c>
      <c r="H84" s="59" t="str">
        <f t="shared" si="1"/>
        <v/>
      </c>
      <c r="I84" s="60" t="str">
        <f>Przeliczniki!M83</f>
        <v/>
      </c>
      <c r="J84" s="61" t="str">
        <f>IF('Formy zajęć'!$D$53&gt;0,Przeliczniki!HB83,"")</f>
        <v/>
      </c>
      <c r="K84" s="62" t="str">
        <f>IF('Kierunek studiów'!$C$6&lt;&gt;"",Przeliczniki!P83,"")</f>
        <v/>
      </c>
      <c r="L84" s="53"/>
      <c r="M84" s="53"/>
      <c r="N84" s="53"/>
      <c r="O84" s="53"/>
    </row>
    <row r="85" spans="1:15" ht="20.25" x14ac:dyDescent="0.25">
      <c r="A85" s="38"/>
      <c r="B85" s="99" t="s">
        <v>36</v>
      </c>
      <c r="C85" s="100"/>
      <c r="D85" s="101"/>
      <c r="E85" s="77">
        <f>SUM(E49:E84)</f>
        <v>405</v>
      </c>
      <c r="F85" s="94">
        <f>SUM(F49:G84)</f>
        <v>615</v>
      </c>
      <c r="G85" s="94"/>
      <c r="H85" s="94">
        <f>SUM(I49:I84)</f>
        <v>33</v>
      </c>
      <c r="I85" s="94"/>
      <c r="J85" s="39">
        <f>SUM(J49:J84)</f>
        <v>0</v>
      </c>
      <c r="K85" s="51">
        <f>SUM(K49:K84)</f>
        <v>862.5</v>
      </c>
      <c r="L85" s="53"/>
      <c r="M85" s="53"/>
      <c r="N85" s="53"/>
      <c r="O85" s="53"/>
    </row>
    <row r="86" spans="1:15" x14ac:dyDescent="0.25">
      <c r="B86" s="14"/>
      <c r="C86" s="63"/>
      <c r="D86" s="63"/>
      <c r="E86" s="91" t="str">
        <f>IF($H$43+$H$85&lt;&gt;60,"Suma punktów w roku akademickim jest różna od 60","")</f>
        <v/>
      </c>
      <c r="F86" s="92"/>
      <c r="G86" s="92"/>
      <c r="H86" s="92"/>
      <c r="I86" s="93"/>
    </row>
    <row r="87" spans="1:15" x14ac:dyDescent="0.25">
      <c r="B87" s="11"/>
      <c r="C87" s="57"/>
      <c r="D87" s="57"/>
      <c r="E87" s="64"/>
      <c r="F87" s="64"/>
      <c r="G87" s="64"/>
      <c r="H87" s="64"/>
      <c r="I87" s="65"/>
    </row>
    <row r="88" spans="1:15" ht="15" customHeight="1" x14ac:dyDescent="0.25">
      <c r="A88" s="38"/>
      <c r="B88" s="103" t="str">
        <f>CONCATENATE('Kierunek studiów'!$C$2," stopień",", kierunek: ",'Kierunek studiów'!$C$3,IF('Kierunek studiów'!$C$4&lt;&gt;"",", Specjalność: ",""),'Kierunek studiów'!$C$4,", semestr 3")</f>
        <v>I stopnia stopień, kierunek: Inwestycje i Nieruchomości, semestr 3</v>
      </c>
      <c r="C88" s="104"/>
      <c r="D88" s="104"/>
      <c r="E88" s="95" t="s">
        <v>6</v>
      </c>
      <c r="F88" s="95"/>
      <c r="G88" s="95"/>
      <c r="H88" s="95" t="s">
        <v>7</v>
      </c>
      <c r="I88" s="95"/>
      <c r="J88" s="83" t="s">
        <v>8</v>
      </c>
      <c r="K88" s="83" t="s">
        <v>9</v>
      </c>
      <c r="L88" s="53"/>
      <c r="M88" s="53"/>
      <c r="N88" s="53"/>
      <c r="O88" s="53"/>
    </row>
    <row r="89" spans="1:15" ht="15" customHeight="1" x14ac:dyDescent="0.25">
      <c r="A89" s="38"/>
      <c r="B89" s="105"/>
      <c r="C89" s="106"/>
      <c r="D89" s="106"/>
      <c r="E89" s="95" t="s">
        <v>10</v>
      </c>
      <c r="F89" s="95" t="s">
        <v>11</v>
      </c>
      <c r="G89" s="95"/>
      <c r="H89" s="95"/>
      <c r="I89" s="95"/>
      <c r="J89" s="84"/>
      <c r="K89" s="84"/>
      <c r="L89" s="53"/>
      <c r="M89" s="53"/>
      <c r="N89" s="53"/>
      <c r="O89" s="53"/>
    </row>
    <row r="90" spans="1:15" x14ac:dyDescent="0.25">
      <c r="A90" s="38"/>
      <c r="B90" s="12" t="s">
        <v>12</v>
      </c>
      <c r="C90" s="79" t="s">
        <v>13</v>
      </c>
      <c r="D90" s="79" t="s">
        <v>14</v>
      </c>
      <c r="E90" s="95"/>
      <c r="F90" s="78" t="s">
        <v>15</v>
      </c>
      <c r="G90" s="78" t="s">
        <v>16</v>
      </c>
      <c r="H90" s="78" t="s">
        <v>14</v>
      </c>
      <c r="I90" s="78" t="s">
        <v>17</v>
      </c>
      <c r="J90" s="85"/>
      <c r="K90" s="85"/>
      <c r="L90" s="53"/>
      <c r="M90" s="53"/>
      <c r="N90" s="53"/>
      <c r="O90" s="53"/>
    </row>
    <row r="91" spans="1:15" ht="15.75" x14ac:dyDescent="0.25">
      <c r="A91" s="38"/>
      <c r="B91" s="41" t="s">
        <v>37</v>
      </c>
      <c r="C91" s="42">
        <v>60</v>
      </c>
      <c r="D91" s="43" t="s">
        <v>38</v>
      </c>
      <c r="E91" s="59">
        <f>IF(C91&lt;&gt;"",Przeliczniki!F90*$C91,"")</f>
        <v>60</v>
      </c>
      <c r="F91" s="59">
        <f>IF(E91&lt;&gt;"",Przeliczniki!G90*$C91,"")</f>
        <v>60</v>
      </c>
      <c r="G91" s="59">
        <f>IF(F91&lt;&gt;"",Przeliczniki!H90*$C91,"")</f>
        <v>0</v>
      </c>
      <c r="H91" s="59">
        <f t="shared" ref="H91:H126" si="2">IF(D91="W -F",0,IF(C91&lt;&gt;"",SUM(E91:G91)/30,""))</f>
        <v>4</v>
      </c>
      <c r="I91" s="60">
        <f>Przeliczniki!M90</f>
        <v>4</v>
      </c>
      <c r="J91" s="61" t="str">
        <f>IF('Formy zajęć'!$D$53&gt;0,Przeliczniki!HB90,"")</f>
        <v/>
      </c>
      <c r="K91" s="62">
        <f>IF('Kierunek studiów'!$C$6&lt;&gt;"",Przeliczniki!P90,"")</f>
        <v>180</v>
      </c>
      <c r="L91" s="53"/>
      <c r="M91" s="53"/>
      <c r="N91" s="53"/>
      <c r="O91" s="53"/>
    </row>
    <row r="92" spans="1:15" ht="15.75" x14ac:dyDescent="0.25">
      <c r="A92" s="38"/>
      <c r="B92" s="44" t="s">
        <v>49</v>
      </c>
      <c r="C92" s="42">
        <v>30</v>
      </c>
      <c r="D92" s="43" t="s">
        <v>24</v>
      </c>
      <c r="E92" s="59">
        <f>IF(C92&lt;&gt;"",Przeliczniki!F91*$C92,"")</f>
        <v>30</v>
      </c>
      <c r="F92" s="59">
        <f>IF(E92&lt;&gt;"",Przeliczniki!G91*$C92,"")</f>
        <v>0</v>
      </c>
      <c r="G92" s="59">
        <f>IF(F92&lt;&gt;"",Przeliczniki!H91*$C92,"")</f>
        <v>30</v>
      </c>
      <c r="H92" s="59">
        <f t="shared" si="2"/>
        <v>2</v>
      </c>
      <c r="I92" s="60" t="str">
        <f>Przeliczniki!M91</f>
        <v/>
      </c>
      <c r="J92" s="61" t="str">
        <f>IF('Formy zajęć'!$D$53&gt;0,Przeliczniki!HB91,"")</f>
        <v/>
      </c>
      <c r="K92" s="62">
        <f>IF('Kierunek studiów'!$C$6&lt;&gt;"",Przeliczniki!P91,"")</f>
        <v>30</v>
      </c>
      <c r="L92" s="53"/>
      <c r="M92" s="53"/>
      <c r="N92" s="53"/>
      <c r="O92" s="53"/>
    </row>
    <row r="93" spans="1:15" ht="15.75" x14ac:dyDescent="0.25">
      <c r="A93" s="38"/>
      <c r="B93" s="44" t="s">
        <v>49</v>
      </c>
      <c r="C93" s="42">
        <v>15</v>
      </c>
      <c r="D93" s="43" t="s">
        <v>27</v>
      </c>
      <c r="E93" s="59">
        <f>IF(C93&lt;&gt;"",Przeliczniki!F92*$C93,"")</f>
        <v>15</v>
      </c>
      <c r="F93" s="59">
        <f>IF(E93&lt;&gt;"",Przeliczniki!G92*$C93,"")</f>
        <v>15</v>
      </c>
      <c r="G93" s="59">
        <f>IF(F93&lt;&gt;"",Przeliczniki!H92*$C93,"")</f>
        <v>0</v>
      </c>
      <c r="H93" s="59">
        <f t="shared" si="2"/>
        <v>1</v>
      </c>
      <c r="I93" s="60">
        <f>Przeliczniki!M92</f>
        <v>3</v>
      </c>
      <c r="J93" s="61" t="str">
        <f>IF('Formy zajęć'!$D$53&gt;0,Przeliczniki!HB92,"")</f>
        <v/>
      </c>
      <c r="K93" s="62">
        <f>IF('Kierunek studiów'!$C$6&lt;&gt;"",Przeliczniki!P92,"")</f>
        <v>56.25</v>
      </c>
      <c r="L93" s="53"/>
      <c r="M93" s="53"/>
      <c r="N93" s="53"/>
      <c r="O93" s="53"/>
    </row>
    <row r="94" spans="1:15" ht="15.75" x14ac:dyDescent="0.25">
      <c r="A94" s="38"/>
      <c r="B94" s="41" t="s">
        <v>50</v>
      </c>
      <c r="C94" s="42">
        <v>15</v>
      </c>
      <c r="D94" s="43" t="s">
        <v>24</v>
      </c>
      <c r="E94" s="59">
        <f>IF(C94&lt;&gt;"",Przeliczniki!F93*$C94,"")</f>
        <v>15</v>
      </c>
      <c r="F94" s="59">
        <f>IF(E94&lt;&gt;"",Przeliczniki!G93*$C94,"")</f>
        <v>0</v>
      </c>
      <c r="G94" s="59">
        <f>IF(F94&lt;&gt;"",Przeliczniki!H93*$C94,"")</f>
        <v>15</v>
      </c>
      <c r="H94" s="59">
        <f t="shared" si="2"/>
        <v>1</v>
      </c>
      <c r="I94" s="60" t="str">
        <f>Przeliczniki!M93</f>
        <v/>
      </c>
      <c r="J94" s="61" t="str">
        <f>IF('Formy zajęć'!$D$53&gt;0,Przeliczniki!HB93,"")</f>
        <v/>
      </c>
      <c r="K94" s="62">
        <f>IF('Kierunek studiów'!$C$6&lt;&gt;"",Przeliczniki!P93,"")</f>
        <v>15</v>
      </c>
      <c r="L94" s="53"/>
      <c r="M94" s="53"/>
      <c r="N94" s="53"/>
      <c r="O94" s="53"/>
    </row>
    <row r="95" spans="1:15" ht="15.75" x14ac:dyDescent="0.25">
      <c r="A95" s="38"/>
      <c r="B95" s="41" t="s">
        <v>50</v>
      </c>
      <c r="C95" s="42">
        <v>15</v>
      </c>
      <c r="D95" s="43" t="s">
        <v>27</v>
      </c>
      <c r="E95" s="59">
        <f>IF(C95&lt;&gt;"",Przeliczniki!F94*$C95,"")</f>
        <v>15</v>
      </c>
      <c r="F95" s="59">
        <f>IF(E95&lt;&gt;"",Przeliczniki!G94*$C95,"")</f>
        <v>15</v>
      </c>
      <c r="G95" s="59">
        <f>IF(F95&lt;&gt;"",Przeliczniki!H94*$C95,"")</f>
        <v>0</v>
      </c>
      <c r="H95" s="59">
        <f t="shared" si="2"/>
        <v>1</v>
      </c>
      <c r="I95" s="60">
        <f>Przeliczniki!M94</f>
        <v>2</v>
      </c>
      <c r="J95" s="61" t="str">
        <f>IF('Formy zajęć'!$D$53&gt;0,Przeliczniki!HB94,"")</f>
        <v/>
      </c>
      <c r="K95" s="62">
        <f>IF('Kierunek studiów'!$C$6&lt;&gt;"",Przeliczniki!P94,"")</f>
        <v>56.25</v>
      </c>
      <c r="L95" s="53"/>
      <c r="M95" s="53"/>
      <c r="N95" s="53"/>
      <c r="O95" s="53"/>
    </row>
    <row r="96" spans="1:15" ht="15.75" x14ac:dyDescent="0.25">
      <c r="A96" s="38"/>
      <c r="B96" s="74" t="s">
        <v>51</v>
      </c>
      <c r="C96" s="45">
        <v>30</v>
      </c>
      <c r="D96" s="43" t="s">
        <v>27</v>
      </c>
      <c r="E96" s="59">
        <f>IF(C96&lt;&gt;"",Przeliczniki!F95*$C96,"")</f>
        <v>30</v>
      </c>
      <c r="F96" s="59">
        <f>IF(E96&lt;&gt;"",Przeliczniki!G95*$C96,"")</f>
        <v>30</v>
      </c>
      <c r="G96" s="59">
        <f>IF(F96&lt;&gt;"",Przeliczniki!H95*$C96,"")</f>
        <v>0</v>
      </c>
      <c r="H96" s="59">
        <f t="shared" si="2"/>
        <v>2</v>
      </c>
      <c r="I96" s="60">
        <f>Przeliczniki!M95</f>
        <v>2</v>
      </c>
      <c r="J96" s="61" t="str">
        <f>IF('Formy zajęć'!$D$53&gt;0,Przeliczniki!HB95,"")</f>
        <v/>
      </c>
      <c r="K96" s="62">
        <f>IF('Kierunek studiów'!$C$6&lt;&gt;"",Przeliczniki!P95,"")</f>
        <v>112.5</v>
      </c>
      <c r="L96" s="53"/>
      <c r="M96" s="53"/>
      <c r="N96" s="53"/>
      <c r="O96" s="53"/>
    </row>
    <row r="97" spans="1:15" ht="15.75" x14ac:dyDescent="0.25">
      <c r="A97" s="38"/>
      <c r="B97" s="74" t="s">
        <v>52</v>
      </c>
      <c r="C97" s="45">
        <v>15</v>
      </c>
      <c r="D97" s="43" t="s">
        <v>19</v>
      </c>
      <c r="E97" s="59">
        <f>IF(C97&lt;&gt;"",Przeliczniki!F96*$C97,"")</f>
        <v>15</v>
      </c>
      <c r="F97" s="59">
        <f>IF(E97&lt;&gt;"",Przeliczniki!G96*$C97,"")</f>
        <v>15</v>
      </c>
      <c r="G97" s="59">
        <f>IF(F97&lt;&gt;"",Przeliczniki!H96*$C97,"")</f>
        <v>30</v>
      </c>
      <c r="H97" s="59">
        <f t="shared" si="2"/>
        <v>2</v>
      </c>
      <c r="I97" s="60" t="str">
        <f>Przeliczniki!M96</f>
        <v/>
      </c>
      <c r="J97" s="61" t="str">
        <f>IF('Formy zajęć'!$D$53&gt;0,Przeliczniki!HB96,"")</f>
        <v/>
      </c>
      <c r="K97" s="62">
        <f>IF('Kierunek studiów'!$C$6&lt;&gt;"",Przeliczniki!P96,"")</f>
        <v>15</v>
      </c>
      <c r="L97" s="53"/>
      <c r="M97" s="53"/>
      <c r="N97" s="53"/>
      <c r="O97" s="53"/>
    </row>
    <row r="98" spans="1:15" ht="15.75" x14ac:dyDescent="0.25">
      <c r="A98" s="38"/>
      <c r="B98" s="41" t="s">
        <v>52</v>
      </c>
      <c r="C98" s="42">
        <v>30</v>
      </c>
      <c r="D98" s="43" t="s">
        <v>30</v>
      </c>
      <c r="E98" s="59">
        <f>IF(C98&lt;&gt;"",Przeliczniki!F97*$C98,"")</f>
        <v>30</v>
      </c>
      <c r="F98" s="59">
        <f>IF(E98&lt;&gt;"",Przeliczniki!G97*$C98,"")</f>
        <v>0</v>
      </c>
      <c r="G98" s="59">
        <f>IF(F98&lt;&gt;"",Przeliczniki!H97*$C98,"")</f>
        <v>30</v>
      </c>
      <c r="H98" s="59">
        <f>IF(D98="W -F",0,IF(C98&lt;&gt;"",SUM(E98:G98)/30,""))</f>
        <v>2</v>
      </c>
      <c r="I98" s="60">
        <f>Przeliczniki!M97</f>
        <v>4</v>
      </c>
      <c r="J98" s="61" t="str">
        <f>IF('Formy zajęć'!$D$53&gt;0,Przeliczniki!HB97,"")</f>
        <v/>
      </c>
      <c r="K98" s="62">
        <f>IF('Kierunek studiów'!$C$6&lt;&gt;"",Przeliczniki!P97,"")</f>
        <v>135</v>
      </c>
      <c r="L98" s="53"/>
      <c r="M98" s="53"/>
      <c r="N98" s="53"/>
      <c r="O98" s="53"/>
    </row>
    <row r="99" spans="1:15" ht="15.75" x14ac:dyDescent="0.25">
      <c r="A99" s="38"/>
      <c r="B99" s="41" t="s">
        <v>53</v>
      </c>
      <c r="C99" s="42">
        <v>15</v>
      </c>
      <c r="D99" s="43" t="s">
        <v>24</v>
      </c>
      <c r="E99" s="59">
        <f>IF(C99&lt;&gt;"",Przeliczniki!F98*$C99,"")</f>
        <v>15</v>
      </c>
      <c r="F99" s="59">
        <f>IF(E99&lt;&gt;"",Przeliczniki!G98*$C99,"")</f>
        <v>0</v>
      </c>
      <c r="G99" s="59">
        <f>IF(F99&lt;&gt;"",Przeliczniki!H98*$C99,"")</f>
        <v>15</v>
      </c>
      <c r="H99" s="59">
        <f t="shared" si="2"/>
        <v>1</v>
      </c>
      <c r="I99" s="60" t="str">
        <f>Przeliczniki!M98</f>
        <v/>
      </c>
      <c r="J99" s="61" t="str">
        <f>IF('Formy zajęć'!$D$53&gt;0,Przeliczniki!HB98,"")</f>
        <v/>
      </c>
      <c r="K99" s="62">
        <f>IF('Kierunek studiów'!$C$6&lt;&gt;"",Przeliczniki!P98,"")</f>
        <v>15</v>
      </c>
      <c r="L99" s="53"/>
      <c r="M99" s="53"/>
      <c r="N99" s="53"/>
      <c r="O99" s="53"/>
    </row>
    <row r="100" spans="1:15" ht="15.75" x14ac:dyDescent="0.25">
      <c r="A100" s="38"/>
      <c r="B100" s="47" t="s">
        <v>53</v>
      </c>
      <c r="C100" s="42">
        <v>15</v>
      </c>
      <c r="D100" s="43" t="s">
        <v>22</v>
      </c>
      <c r="E100" s="59">
        <f>IF(C100&lt;&gt;"",Przeliczniki!F99*$C100,"")</f>
        <v>15</v>
      </c>
      <c r="F100" s="59">
        <f>IF(E100&lt;&gt;"",Przeliczniki!G99*$C100,"")</f>
        <v>30</v>
      </c>
      <c r="G100" s="59">
        <f>IF(F100&lt;&gt;"",Przeliczniki!H99*$C100,"")</f>
        <v>15</v>
      </c>
      <c r="H100" s="59">
        <f t="shared" si="2"/>
        <v>2</v>
      </c>
      <c r="I100" s="60">
        <f>Przeliczniki!M99</f>
        <v>3</v>
      </c>
      <c r="J100" s="61" t="str">
        <f>IF('Formy zajęć'!$D$53&gt;0,Przeliczniki!HB99,"")</f>
        <v/>
      </c>
      <c r="K100" s="62">
        <f>IF('Kierunek studiów'!$C$6&lt;&gt;"",Przeliczniki!P99,"")</f>
        <v>45</v>
      </c>
      <c r="L100" s="53"/>
      <c r="M100" s="53"/>
      <c r="N100" s="53"/>
      <c r="O100" s="53"/>
    </row>
    <row r="101" spans="1:15" ht="15.75" x14ac:dyDescent="0.25">
      <c r="A101" s="38"/>
      <c r="B101" s="41" t="s">
        <v>54</v>
      </c>
      <c r="C101" s="42">
        <v>30</v>
      </c>
      <c r="D101" s="43" t="s">
        <v>24</v>
      </c>
      <c r="E101" s="59">
        <f>IF(C101&lt;&gt;"",Przeliczniki!F100*$C101,"")</f>
        <v>30</v>
      </c>
      <c r="F101" s="59">
        <f>IF(E101&lt;&gt;"",Przeliczniki!G100*$C101,"")</f>
        <v>0</v>
      </c>
      <c r="G101" s="59">
        <f>IF(F101&lt;&gt;"",Przeliczniki!H100*$C101,"")</f>
        <v>30</v>
      </c>
      <c r="H101" s="59">
        <f t="shared" si="2"/>
        <v>2</v>
      </c>
      <c r="I101" s="60">
        <f>Przeliczniki!M100</f>
        <v>2</v>
      </c>
      <c r="J101" s="61" t="str">
        <f>IF('Formy zajęć'!$D$53&gt;0,Przeliczniki!HB100,"")</f>
        <v/>
      </c>
      <c r="K101" s="62">
        <f>IF('Kierunek studiów'!$C$6&lt;&gt;"",Przeliczniki!P100,"")</f>
        <v>30</v>
      </c>
      <c r="L101" s="53"/>
      <c r="M101" s="53"/>
      <c r="N101" s="53"/>
      <c r="O101" s="53"/>
    </row>
    <row r="102" spans="1:15" ht="15.75" x14ac:dyDescent="0.25">
      <c r="A102" s="38"/>
      <c r="B102" s="44" t="s">
        <v>55</v>
      </c>
      <c r="C102" s="45">
        <v>30</v>
      </c>
      <c r="D102" s="43" t="s">
        <v>56</v>
      </c>
      <c r="E102" s="59">
        <f>IF(C102&lt;&gt;"",Przeliczniki!F101*$C102,"")</f>
        <v>30</v>
      </c>
      <c r="F102" s="59">
        <f>IF(E102&lt;&gt;"",Przeliczniki!G101*$C102,"")</f>
        <v>60</v>
      </c>
      <c r="G102" s="59">
        <f>IF(F102&lt;&gt;"",Przeliczniki!H101*$C102,"")</f>
        <v>90</v>
      </c>
      <c r="H102" s="59">
        <f t="shared" si="2"/>
        <v>6</v>
      </c>
      <c r="I102" s="60" t="str">
        <f>Przeliczniki!M101</f>
        <v/>
      </c>
      <c r="J102" s="61" t="str">
        <f>IF('Formy zajęć'!$D$53&gt;0,Przeliczniki!HB101,"")</f>
        <v/>
      </c>
      <c r="K102" s="62">
        <f>IF('Kierunek studiów'!$C$6&lt;&gt;"",Przeliczniki!P101,"")</f>
        <v>112.5</v>
      </c>
      <c r="L102" s="53"/>
      <c r="M102" s="53"/>
      <c r="N102" s="53"/>
      <c r="O102" s="53"/>
    </row>
    <row r="103" spans="1:15" ht="15.75" x14ac:dyDescent="0.25">
      <c r="A103" s="38"/>
      <c r="B103" s="44" t="s">
        <v>55</v>
      </c>
      <c r="C103" s="45">
        <v>30</v>
      </c>
      <c r="D103" s="43" t="s">
        <v>25</v>
      </c>
      <c r="E103" s="59">
        <f>IF(C103&lt;&gt;"",Przeliczniki!F102*$C103,"")</f>
        <v>30</v>
      </c>
      <c r="F103" s="59">
        <f>IF(E103&lt;&gt;"",Przeliczniki!G102*$C103,"")</f>
        <v>60</v>
      </c>
      <c r="G103" s="59">
        <f>IF(F103&lt;&gt;"",Przeliczniki!H102*$C103,"")</f>
        <v>30</v>
      </c>
      <c r="H103" s="59">
        <f t="shared" si="2"/>
        <v>4</v>
      </c>
      <c r="I103" s="60">
        <f>Przeliczniki!M102</f>
        <v>10</v>
      </c>
      <c r="J103" s="61" t="str">
        <f>IF('Formy zajęć'!$D$53&gt;0,Przeliczniki!HB102,"")</f>
        <v/>
      </c>
      <c r="K103" s="62">
        <f>IF('Kierunek studiów'!$C$6&lt;&gt;"",Przeliczniki!P102,"")</f>
        <v>112.5</v>
      </c>
      <c r="L103" s="53"/>
      <c r="M103" s="53"/>
      <c r="N103" s="53"/>
      <c r="O103" s="53"/>
    </row>
    <row r="104" spans="1:15" hidden="1" x14ac:dyDescent="0.25">
      <c r="A104" s="38"/>
      <c r="B104" s="34"/>
      <c r="C104" s="35"/>
      <c r="D104" s="43"/>
      <c r="E104" s="59" t="str">
        <f>IF(C104&lt;&gt;"",Przeliczniki!F103*$C104,"")</f>
        <v/>
      </c>
      <c r="F104" s="59" t="str">
        <f>IF(E104&lt;&gt;"",Przeliczniki!G103*$C104,"")</f>
        <v/>
      </c>
      <c r="G104" s="59" t="str">
        <f>IF(F104&lt;&gt;"",Przeliczniki!H103*$C104,"")</f>
        <v/>
      </c>
      <c r="H104" s="59" t="str">
        <f t="shared" si="2"/>
        <v/>
      </c>
      <c r="I104" s="60" t="str">
        <f>Przeliczniki!M103</f>
        <v/>
      </c>
      <c r="J104" s="61" t="str">
        <f>IF('Formy zajęć'!$D$53&gt;0,Przeliczniki!HB103,"")</f>
        <v/>
      </c>
      <c r="K104" s="62" t="str">
        <f>IF('Kierunek studiów'!$C$6&lt;&gt;"",Przeliczniki!P103,"")</f>
        <v/>
      </c>
      <c r="L104" s="53"/>
      <c r="M104" s="53"/>
      <c r="N104" s="53"/>
      <c r="O104" s="53"/>
    </row>
    <row r="105" spans="1:15" hidden="1" x14ac:dyDescent="0.25">
      <c r="A105" s="38"/>
      <c r="B105" s="13"/>
      <c r="C105" s="37"/>
      <c r="D105" s="43"/>
      <c r="E105" s="59" t="str">
        <f>IF(C105&lt;&gt;"",Przeliczniki!F104*$C105,"")</f>
        <v/>
      </c>
      <c r="F105" s="59" t="str">
        <f>IF(E105&lt;&gt;"",Przeliczniki!G104*$C105,"")</f>
        <v/>
      </c>
      <c r="G105" s="59" t="str">
        <f>IF(F105&lt;&gt;"",Przeliczniki!H104*$C105,"")</f>
        <v/>
      </c>
      <c r="H105" s="59" t="str">
        <f t="shared" si="2"/>
        <v/>
      </c>
      <c r="I105" s="60" t="str">
        <f>Przeliczniki!M104</f>
        <v/>
      </c>
      <c r="J105" s="61" t="str">
        <f>IF('Formy zajęć'!$D$53&gt;0,Przeliczniki!HB104,"")</f>
        <v/>
      </c>
      <c r="K105" s="62" t="str">
        <f>IF('Kierunek studiów'!$C$6&lt;&gt;"",Przeliczniki!P104,"")</f>
        <v/>
      </c>
      <c r="L105" s="53"/>
      <c r="M105" s="53"/>
      <c r="N105" s="53"/>
      <c r="O105" s="53"/>
    </row>
    <row r="106" spans="1:15" hidden="1" x14ac:dyDescent="0.25">
      <c r="A106" s="38"/>
      <c r="B106" s="13"/>
      <c r="C106" s="37"/>
      <c r="D106" s="43"/>
      <c r="E106" s="59" t="str">
        <f>IF(C106&lt;&gt;"",Przeliczniki!F105*$C106,"")</f>
        <v/>
      </c>
      <c r="F106" s="59" t="str">
        <f>IF(E106&lt;&gt;"",Przeliczniki!G105*$C106,"")</f>
        <v/>
      </c>
      <c r="G106" s="59" t="str">
        <f>IF(F106&lt;&gt;"",Przeliczniki!H105*$C106,"")</f>
        <v/>
      </c>
      <c r="H106" s="59" t="str">
        <f t="shared" si="2"/>
        <v/>
      </c>
      <c r="I106" s="60" t="str">
        <f>Przeliczniki!M105</f>
        <v/>
      </c>
      <c r="J106" s="61" t="str">
        <f>IF('Formy zajęć'!$D$53&gt;0,Przeliczniki!HB105,"")</f>
        <v/>
      </c>
      <c r="K106" s="62" t="str">
        <f>IF('Kierunek studiów'!$C$6&lt;&gt;"",Przeliczniki!P105,"")</f>
        <v/>
      </c>
      <c r="L106" s="53"/>
      <c r="M106" s="53"/>
      <c r="N106" s="53"/>
      <c r="O106" s="53"/>
    </row>
    <row r="107" spans="1:15" hidden="1" x14ac:dyDescent="0.25">
      <c r="A107" s="38"/>
      <c r="B107" s="13"/>
      <c r="C107" s="37"/>
      <c r="D107" s="43"/>
      <c r="E107" s="59" t="str">
        <f>IF(C107&lt;&gt;"",Przeliczniki!F106*$C107,"")</f>
        <v/>
      </c>
      <c r="F107" s="59" t="str">
        <f>IF(E107&lt;&gt;"",Przeliczniki!G106*$C107,"")</f>
        <v/>
      </c>
      <c r="G107" s="59" t="str">
        <f>IF(F107&lt;&gt;"",Przeliczniki!H106*$C107,"")</f>
        <v/>
      </c>
      <c r="H107" s="59" t="str">
        <f t="shared" si="2"/>
        <v/>
      </c>
      <c r="I107" s="60" t="str">
        <f>Przeliczniki!M106</f>
        <v/>
      </c>
      <c r="J107" s="61" t="str">
        <f>IF('Formy zajęć'!$D$53&gt;0,Przeliczniki!HB106,"")</f>
        <v/>
      </c>
      <c r="K107" s="62" t="str">
        <f>IF('Kierunek studiów'!$C$6&lt;&gt;"",Przeliczniki!P106,"")</f>
        <v/>
      </c>
      <c r="L107" s="53"/>
      <c r="M107" s="53"/>
      <c r="N107" s="53"/>
      <c r="O107" s="53"/>
    </row>
    <row r="108" spans="1:15" hidden="1" x14ac:dyDescent="0.25">
      <c r="A108" s="38"/>
      <c r="B108" s="13"/>
      <c r="C108" s="37"/>
      <c r="D108" s="43"/>
      <c r="E108" s="59" t="str">
        <f>IF(C108&lt;&gt;"",Przeliczniki!F107*$C108,"")</f>
        <v/>
      </c>
      <c r="F108" s="59" t="str">
        <f>IF(E108&lt;&gt;"",Przeliczniki!G107*$C108,"")</f>
        <v/>
      </c>
      <c r="G108" s="59" t="str">
        <f>IF(F108&lt;&gt;"",Przeliczniki!H107*$C108,"")</f>
        <v/>
      </c>
      <c r="H108" s="59" t="str">
        <f t="shared" si="2"/>
        <v/>
      </c>
      <c r="I108" s="60" t="str">
        <f>Przeliczniki!M107</f>
        <v/>
      </c>
      <c r="J108" s="61" t="str">
        <f>IF('Formy zajęć'!$D$53&gt;0,Przeliczniki!HB107,"")</f>
        <v/>
      </c>
      <c r="K108" s="62" t="str">
        <f>IF('Kierunek studiów'!$C$6&lt;&gt;"",Przeliczniki!P107,"")</f>
        <v/>
      </c>
      <c r="L108" s="53"/>
      <c r="M108" s="53"/>
      <c r="N108" s="53"/>
      <c r="O108" s="53"/>
    </row>
    <row r="109" spans="1:15" hidden="1" x14ac:dyDescent="0.25">
      <c r="A109" s="38"/>
      <c r="B109" s="13"/>
      <c r="C109" s="37"/>
      <c r="D109" s="43"/>
      <c r="E109" s="59" t="str">
        <f>IF(C109&lt;&gt;"",Przeliczniki!F108*$C109,"")</f>
        <v/>
      </c>
      <c r="F109" s="59" t="str">
        <f>IF(E109&lt;&gt;"",Przeliczniki!G108*$C109,"")</f>
        <v/>
      </c>
      <c r="G109" s="59" t="str">
        <f>IF(F109&lt;&gt;"",Przeliczniki!H108*$C109,"")</f>
        <v/>
      </c>
      <c r="H109" s="59" t="str">
        <f t="shared" si="2"/>
        <v/>
      </c>
      <c r="I109" s="60" t="str">
        <f>Przeliczniki!M108</f>
        <v/>
      </c>
      <c r="J109" s="61" t="str">
        <f>IF('Formy zajęć'!$D$53&gt;0,Przeliczniki!HB108,"")</f>
        <v/>
      </c>
      <c r="K109" s="62" t="str">
        <f>IF('Kierunek studiów'!$C$6&lt;&gt;"",Przeliczniki!P108,"")</f>
        <v/>
      </c>
      <c r="L109" s="53"/>
      <c r="M109" s="53"/>
      <c r="N109" s="53"/>
      <c r="O109" s="53"/>
    </row>
    <row r="110" spans="1:15" hidden="1" x14ac:dyDescent="0.25">
      <c r="A110" s="38"/>
      <c r="B110" s="13"/>
      <c r="C110" s="37"/>
      <c r="D110" s="43"/>
      <c r="E110" s="59" t="str">
        <f>IF(C110&lt;&gt;"",Przeliczniki!F109*$C110,"")</f>
        <v/>
      </c>
      <c r="F110" s="59" t="str">
        <f>IF(E110&lt;&gt;"",Przeliczniki!G109*$C110,"")</f>
        <v/>
      </c>
      <c r="G110" s="59" t="str">
        <f>IF(F110&lt;&gt;"",Przeliczniki!H109*$C110,"")</f>
        <v/>
      </c>
      <c r="H110" s="59" t="str">
        <f t="shared" si="2"/>
        <v/>
      </c>
      <c r="I110" s="60" t="str">
        <f>Przeliczniki!M109</f>
        <v/>
      </c>
      <c r="J110" s="61" t="str">
        <f>IF('Formy zajęć'!$D$53&gt;0,Przeliczniki!HB109,"")</f>
        <v/>
      </c>
      <c r="K110" s="62" t="str">
        <f>IF('Kierunek studiów'!$C$6&lt;&gt;"",Przeliczniki!P109,"")</f>
        <v/>
      </c>
      <c r="L110" s="53"/>
      <c r="M110" s="53"/>
      <c r="N110" s="53"/>
      <c r="O110" s="53"/>
    </row>
    <row r="111" spans="1:15" hidden="1" x14ac:dyDescent="0.25">
      <c r="A111" s="38"/>
      <c r="B111" s="13"/>
      <c r="C111" s="37"/>
      <c r="D111" s="43"/>
      <c r="E111" s="59" t="str">
        <f>IF(C111&lt;&gt;"",Przeliczniki!F110*$C111,"")</f>
        <v/>
      </c>
      <c r="F111" s="59" t="str">
        <f>IF(E111&lt;&gt;"",Przeliczniki!G110*$C111,"")</f>
        <v/>
      </c>
      <c r="G111" s="59" t="str">
        <f>IF(F111&lt;&gt;"",Przeliczniki!H110*$C111,"")</f>
        <v/>
      </c>
      <c r="H111" s="59" t="str">
        <f t="shared" si="2"/>
        <v/>
      </c>
      <c r="I111" s="60" t="str">
        <f>Przeliczniki!M110</f>
        <v/>
      </c>
      <c r="J111" s="61" t="str">
        <f>IF('Formy zajęć'!$D$53&gt;0,Przeliczniki!HB110,"")</f>
        <v/>
      </c>
      <c r="K111" s="62" t="str">
        <f>IF('Kierunek studiów'!$C$6&lt;&gt;"",Przeliczniki!P110,"")</f>
        <v/>
      </c>
      <c r="L111" s="53"/>
      <c r="M111" s="53"/>
      <c r="N111" s="53"/>
      <c r="O111" s="53"/>
    </row>
    <row r="112" spans="1:15" hidden="1" x14ac:dyDescent="0.25">
      <c r="A112" s="38"/>
      <c r="B112" s="13"/>
      <c r="C112" s="37"/>
      <c r="D112" s="43"/>
      <c r="E112" s="59" t="str">
        <f>IF(C112&lt;&gt;"",Przeliczniki!F111*$C112,"")</f>
        <v/>
      </c>
      <c r="F112" s="59" t="str">
        <f>IF(E112&lt;&gt;"",Przeliczniki!G111*$C112,"")</f>
        <v/>
      </c>
      <c r="G112" s="59" t="str">
        <f>IF(F112&lt;&gt;"",Przeliczniki!H111*$C112,"")</f>
        <v/>
      </c>
      <c r="H112" s="59" t="str">
        <f t="shared" si="2"/>
        <v/>
      </c>
      <c r="I112" s="60" t="str">
        <f>Przeliczniki!M111</f>
        <v/>
      </c>
      <c r="J112" s="61" t="str">
        <f>IF('Formy zajęć'!$D$53&gt;0,Przeliczniki!HB111,"")</f>
        <v/>
      </c>
      <c r="K112" s="62" t="str">
        <f>IF('Kierunek studiów'!$C$6&lt;&gt;"",Przeliczniki!P111,"")</f>
        <v/>
      </c>
      <c r="L112" s="53"/>
      <c r="M112" s="53"/>
      <c r="N112" s="53"/>
      <c r="O112" s="53"/>
    </row>
    <row r="113" spans="1:15" hidden="1" x14ac:dyDescent="0.25">
      <c r="A113" s="38"/>
      <c r="B113" s="13"/>
      <c r="C113" s="37"/>
      <c r="D113" s="43"/>
      <c r="E113" s="59" t="str">
        <f>IF(C113&lt;&gt;"",Przeliczniki!F112*$C113,"")</f>
        <v/>
      </c>
      <c r="F113" s="59" t="str">
        <f>IF(E113&lt;&gt;"",Przeliczniki!G112*$C113,"")</f>
        <v/>
      </c>
      <c r="G113" s="59" t="str">
        <f>IF(F113&lt;&gt;"",Przeliczniki!H112*$C113,"")</f>
        <v/>
      </c>
      <c r="H113" s="59" t="str">
        <f t="shared" si="2"/>
        <v/>
      </c>
      <c r="I113" s="60" t="str">
        <f>Przeliczniki!M112</f>
        <v/>
      </c>
      <c r="J113" s="61" t="str">
        <f>IF('Formy zajęć'!$D$53&gt;0,Przeliczniki!HB112,"")</f>
        <v/>
      </c>
      <c r="K113" s="62" t="str">
        <f>IF('Kierunek studiów'!$C$6&lt;&gt;"",Przeliczniki!P112,"")</f>
        <v/>
      </c>
      <c r="L113" s="53"/>
      <c r="M113" s="53"/>
      <c r="N113" s="53"/>
      <c r="O113" s="53"/>
    </row>
    <row r="114" spans="1:15" hidden="1" x14ac:dyDescent="0.25">
      <c r="A114" s="38"/>
      <c r="B114" s="13"/>
      <c r="C114" s="37"/>
      <c r="D114" s="43"/>
      <c r="E114" s="59" t="str">
        <f>IF(C114&lt;&gt;"",Przeliczniki!F113*$C114,"")</f>
        <v/>
      </c>
      <c r="F114" s="59" t="str">
        <f>IF(E114&lt;&gt;"",Przeliczniki!G113*$C114,"")</f>
        <v/>
      </c>
      <c r="G114" s="59" t="str">
        <f>IF(F114&lt;&gt;"",Przeliczniki!H113*$C114,"")</f>
        <v/>
      </c>
      <c r="H114" s="59" t="str">
        <f t="shared" si="2"/>
        <v/>
      </c>
      <c r="I114" s="60" t="str">
        <f>Przeliczniki!M113</f>
        <v/>
      </c>
      <c r="J114" s="61" t="str">
        <f>IF('Formy zajęć'!$D$53&gt;0,Przeliczniki!HB113,"")</f>
        <v/>
      </c>
      <c r="K114" s="62" t="str">
        <f>IF('Kierunek studiów'!$C$6&lt;&gt;"",Przeliczniki!P113,"")</f>
        <v/>
      </c>
      <c r="L114" s="53"/>
      <c r="M114" s="53"/>
      <c r="N114" s="53"/>
      <c r="O114" s="53"/>
    </row>
    <row r="115" spans="1:15" hidden="1" x14ac:dyDescent="0.25">
      <c r="A115" s="38"/>
      <c r="B115" s="13"/>
      <c r="C115" s="37"/>
      <c r="D115" s="43"/>
      <c r="E115" s="59" t="str">
        <f>IF(C115&lt;&gt;"",Przeliczniki!F114*$C115,"")</f>
        <v/>
      </c>
      <c r="F115" s="59" t="str">
        <f>IF(E115&lt;&gt;"",Przeliczniki!G114*$C115,"")</f>
        <v/>
      </c>
      <c r="G115" s="59" t="str">
        <f>IF(F115&lt;&gt;"",Przeliczniki!H114*$C115,"")</f>
        <v/>
      </c>
      <c r="H115" s="59" t="str">
        <f t="shared" si="2"/>
        <v/>
      </c>
      <c r="I115" s="60" t="str">
        <f>Przeliczniki!M114</f>
        <v/>
      </c>
      <c r="J115" s="61" t="str">
        <f>IF('Formy zajęć'!$D$53&gt;0,Przeliczniki!HB114,"")</f>
        <v/>
      </c>
      <c r="K115" s="62" t="str">
        <f>IF('Kierunek studiów'!$C$6&lt;&gt;"",Przeliczniki!P114,"")</f>
        <v/>
      </c>
      <c r="L115" s="53"/>
      <c r="M115" s="53"/>
      <c r="N115" s="53"/>
      <c r="O115" s="53"/>
    </row>
    <row r="116" spans="1:15" hidden="1" x14ac:dyDescent="0.25">
      <c r="A116" s="38"/>
      <c r="B116" s="13"/>
      <c r="C116" s="37"/>
      <c r="D116" s="43"/>
      <c r="E116" s="59" t="str">
        <f>IF(C116&lt;&gt;"",Przeliczniki!F115*$C116,"")</f>
        <v/>
      </c>
      <c r="F116" s="59" t="str">
        <f>IF(E116&lt;&gt;"",Przeliczniki!G115*$C116,"")</f>
        <v/>
      </c>
      <c r="G116" s="59" t="str">
        <f>IF(F116&lt;&gt;"",Przeliczniki!H115*$C116,"")</f>
        <v/>
      </c>
      <c r="H116" s="59" t="str">
        <f t="shared" si="2"/>
        <v/>
      </c>
      <c r="I116" s="60" t="str">
        <f>Przeliczniki!M115</f>
        <v/>
      </c>
      <c r="J116" s="61" t="str">
        <f>IF('Formy zajęć'!$D$53&gt;0,Przeliczniki!HB115,"")</f>
        <v/>
      </c>
      <c r="K116" s="62" t="str">
        <f>IF('Kierunek studiów'!$C$6&lt;&gt;"",Przeliczniki!P115,"")</f>
        <v/>
      </c>
      <c r="L116" s="53"/>
      <c r="M116" s="53"/>
      <c r="N116" s="53"/>
      <c r="O116" s="53"/>
    </row>
    <row r="117" spans="1:15" hidden="1" x14ac:dyDescent="0.25">
      <c r="A117" s="38"/>
      <c r="B117" s="13"/>
      <c r="C117" s="37"/>
      <c r="D117" s="43"/>
      <c r="E117" s="59" t="str">
        <f>IF(C117&lt;&gt;"",Przeliczniki!F116*$C117,"")</f>
        <v/>
      </c>
      <c r="F117" s="59" t="str">
        <f>IF(E117&lt;&gt;"",Przeliczniki!G116*$C117,"")</f>
        <v/>
      </c>
      <c r="G117" s="59" t="str">
        <f>IF(F117&lt;&gt;"",Przeliczniki!H116*$C117,"")</f>
        <v/>
      </c>
      <c r="H117" s="59" t="str">
        <f t="shared" si="2"/>
        <v/>
      </c>
      <c r="I117" s="60" t="str">
        <f>Przeliczniki!M116</f>
        <v/>
      </c>
      <c r="J117" s="61" t="str">
        <f>IF('Formy zajęć'!$D$53&gt;0,Przeliczniki!HB116,"")</f>
        <v/>
      </c>
      <c r="K117" s="62" t="str">
        <f>IF('Kierunek studiów'!$C$6&lt;&gt;"",Przeliczniki!P116,"")</f>
        <v/>
      </c>
      <c r="L117" s="53"/>
      <c r="M117" s="53"/>
      <c r="N117" s="53"/>
      <c r="O117" s="53"/>
    </row>
    <row r="118" spans="1:15" hidden="1" x14ac:dyDescent="0.25">
      <c r="A118" s="38"/>
      <c r="B118" s="13"/>
      <c r="C118" s="37"/>
      <c r="D118" s="43"/>
      <c r="E118" s="59" t="str">
        <f>IF(C118&lt;&gt;"",Przeliczniki!F117*$C118,"")</f>
        <v/>
      </c>
      <c r="F118" s="59" t="str">
        <f>IF(E118&lt;&gt;"",Przeliczniki!G117*$C118,"")</f>
        <v/>
      </c>
      <c r="G118" s="59" t="str">
        <f>IF(F118&lt;&gt;"",Przeliczniki!H117*$C118,"")</f>
        <v/>
      </c>
      <c r="H118" s="59" t="str">
        <f t="shared" si="2"/>
        <v/>
      </c>
      <c r="I118" s="60" t="str">
        <f>Przeliczniki!M117</f>
        <v/>
      </c>
      <c r="J118" s="61" t="str">
        <f>IF('Formy zajęć'!$D$53&gt;0,Przeliczniki!HB117,"")</f>
        <v/>
      </c>
      <c r="K118" s="62" t="str">
        <f>IF('Kierunek studiów'!$C$6&lt;&gt;"",Przeliczniki!P117,"")</f>
        <v/>
      </c>
      <c r="L118" s="53"/>
      <c r="M118" s="53"/>
      <c r="N118" s="53"/>
      <c r="O118" s="53"/>
    </row>
    <row r="119" spans="1:15" hidden="1" x14ac:dyDescent="0.25">
      <c r="A119" s="38"/>
      <c r="B119" s="13"/>
      <c r="C119" s="37"/>
      <c r="D119" s="43"/>
      <c r="E119" s="59" t="str">
        <f>IF(C119&lt;&gt;"",Przeliczniki!F118*$C119,"")</f>
        <v/>
      </c>
      <c r="F119" s="59" t="str">
        <f>IF(E119&lt;&gt;"",Przeliczniki!G118*$C119,"")</f>
        <v/>
      </c>
      <c r="G119" s="59" t="str">
        <f>IF(F119&lt;&gt;"",Przeliczniki!H118*$C119,"")</f>
        <v/>
      </c>
      <c r="H119" s="59" t="str">
        <f t="shared" si="2"/>
        <v/>
      </c>
      <c r="I119" s="60" t="str">
        <f>Przeliczniki!M118</f>
        <v/>
      </c>
      <c r="J119" s="61" t="str">
        <f>IF('Formy zajęć'!$D$53&gt;0,Przeliczniki!HB118,"")</f>
        <v/>
      </c>
      <c r="K119" s="62" t="str">
        <f>IF('Kierunek studiów'!$C$6&lt;&gt;"",Przeliczniki!P118,"")</f>
        <v/>
      </c>
      <c r="L119" s="53"/>
      <c r="M119" s="53"/>
      <c r="N119" s="53"/>
      <c r="O119" s="53"/>
    </row>
    <row r="120" spans="1:15" hidden="1" x14ac:dyDescent="0.25">
      <c r="A120" s="38"/>
      <c r="B120" s="13"/>
      <c r="C120" s="37"/>
      <c r="D120" s="43"/>
      <c r="E120" s="59" t="str">
        <f>IF(C120&lt;&gt;"",Przeliczniki!F119*$C120,"")</f>
        <v/>
      </c>
      <c r="F120" s="59" t="str">
        <f>IF(E120&lt;&gt;"",Przeliczniki!G119*$C120,"")</f>
        <v/>
      </c>
      <c r="G120" s="59" t="str">
        <f>IF(F120&lt;&gt;"",Przeliczniki!H119*$C120,"")</f>
        <v/>
      </c>
      <c r="H120" s="59" t="str">
        <f t="shared" si="2"/>
        <v/>
      </c>
      <c r="I120" s="60" t="str">
        <f>Przeliczniki!M119</f>
        <v/>
      </c>
      <c r="J120" s="61" t="str">
        <f>IF('Formy zajęć'!$D$53&gt;0,Przeliczniki!HB119,"")</f>
        <v/>
      </c>
      <c r="K120" s="62" t="str">
        <f>IF('Kierunek studiów'!$C$6&lt;&gt;"",Przeliczniki!P119,"")</f>
        <v/>
      </c>
      <c r="L120" s="53"/>
      <c r="M120" s="53"/>
      <c r="N120" s="53"/>
      <c r="O120" s="53"/>
    </row>
    <row r="121" spans="1:15" hidden="1" x14ac:dyDescent="0.25">
      <c r="A121" s="38"/>
      <c r="B121" s="13"/>
      <c r="C121" s="37"/>
      <c r="D121" s="43"/>
      <c r="E121" s="59" t="str">
        <f>IF(C121&lt;&gt;"",Przeliczniki!F120*$C121,"")</f>
        <v/>
      </c>
      <c r="F121" s="59" t="str">
        <f>IF(E121&lt;&gt;"",Przeliczniki!G120*$C121,"")</f>
        <v/>
      </c>
      <c r="G121" s="59" t="str">
        <f>IF(F121&lt;&gt;"",Przeliczniki!H120*$C121,"")</f>
        <v/>
      </c>
      <c r="H121" s="59" t="str">
        <f t="shared" si="2"/>
        <v/>
      </c>
      <c r="I121" s="60" t="str">
        <f>Przeliczniki!M120</f>
        <v/>
      </c>
      <c r="J121" s="61" t="str">
        <f>IF('Formy zajęć'!$D$53&gt;0,Przeliczniki!HB120,"")</f>
        <v/>
      </c>
      <c r="K121" s="62" t="str">
        <f>IF('Kierunek studiów'!$C$6&lt;&gt;"",Przeliczniki!P120,"")</f>
        <v/>
      </c>
      <c r="L121" s="53"/>
      <c r="M121" s="53"/>
      <c r="N121" s="53"/>
      <c r="O121" s="53"/>
    </row>
    <row r="122" spans="1:15" hidden="1" x14ac:dyDescent="0.25">
      <c r="A122" s="38"/>
      <c r="B122" s="13"/>
      <c r="C122" s="37"/>
      <c r="D122" s="43"/>
      <c r="E122" s="59" t="str">
        <f>IF(C122&lt;&gt;"",Przeliczniki!F121*$C122,"")</f>
        <v/>
      </c>
      <c r="F122" s="59" t="str">
        <f>IF(E122&lt;&gt;"",Przeliczniki!G121*$C122,"")</f>
        <v/>
      </c>
      <c r="G122" s="59" t="str">
        <f>IF(F122&lt;&gt;"",Przeliczniki!H121*$C122,"")</f>
        <v/>
      </c>
      <c r="H122" s="59" t="str">
        <f t="shared" si="2"/>
        <v/>
      </c>
      <c r="I122" s="60" t="str">
        <f>Przeliczniki!M121</f>
        <v/>
      </c>
      <c r="J122" s="61" t="str">
        <f>IF('Formy zajęć'!$D$53&gt;0,Przeliczniki!HB121,"")</f>
        <v/>
      </c>
      <c r="K122" s="62" t="str">
        <f>IF('Kierunek studiów'!$C$6&lt;&gt;"",Przeliczniki!P121,"")</f>
        <v/>
      </c>
      <c r="L122" s="53"/>
      <c r="M122" s="53"/>
      <c r="N122" s="53"/>
      <c r="O122" s="53"/>
    </row>
    <row r="123" spans="1:15" hidden="1" x14ac:dyDescent="0.25">
      <c r="A123" s="38"/>
      <c r="B123" s="13"/>
      <c r="C123" s="37"/>
      <c r="D123" s="43"/>
      <c r="E123" s="59" t="str">
        <f>IF(C123&lt;&gt;"",Przeliczniki!F122*$C123,"")</f>
        <v/>
      </c>
      <c r="F123" s="59" t="str">
        <f>IF(E123&lt;&gt;"",Przeliczniki!G122*$C123,"")</f>
        <v/>
      </c>
      <c r="G123" s="59" t="str">
        <f>IF(F123&lt;&gt;"",Przeliczniki!H122*$C123,"")</f>
        <v/>
      </c>
      <c r="H123" s="59" t="str">
        <f t="shared" si="2"/>
        <v/>
      </c>
      <c r="I123" s="60" t="str">
        <f>Przeliczniki!M122</f>
        <v/>
      </c>
      <c r="J123" s="61" t="str">
        <f>IF('Formy zajęć'!$D$53&gt;0,Przeliczniki!HB122,"")</f>
        <v/>
      </c>
      <c r="K123" s="62" t="str">
        <f>IF('Kierunek studiów'!$C$6&lt;&gt;"",Przeliczniki!P122,"")</f>
        <v/>
      </c>
      <c r="L123" s="53"/>
      <c r="M123" s="53"/>
      <c r="N123" s="53"/>
      <c r="O123" s="53"/>
    </row>
    <row r="124" spans="1:15" hidden="1" x14ac:dyDescent="0.25">
      <c r="A124" s="38"/>
      <c r="B124" s="13"/>
      <c r="C124" s="37"/>
      <c r="D124" s="43"/>
      <c r="E124" s="59" t="str">
        <f>IF(C124&lt;&gt;"",Przeliczniki!F123*$C124,"")</f>
        <v/>
      </c>
      <c r="F124" s="59" t="str">
        <f>IF(E124&lt;&gt;"",Przeliczniki!G123*$C124,"")</f>
        <v/>
      </c>
      <c r="G124" s="59" t="str">
        <f>IF(F124&lt;&gt;"",Przeliczniki!H123*$C124,"")</f>
        <v/>
      </c>
      <c r="H124" s="59" t="str">
        <f t="shared" si="2"/>
        <v/>
      </c>
      <c r="I124" s="60" t="str">
        <f>Przeliczniki!M123</f>
        <v/>
      </c>
      <c r="J124" s="61" t="str">
        <f>IF('Formy zajęć'!$D$53&gt;0,Przeliczniki!HB123,"")</f>
        <v/>
      </c>
      <c r="K124" s="62" t="str">
        <f>IF('Kierunek studiów'!$C$6&lt;&gt;"",Przeliczniki!P123,"")</f>
        <v/>
      </c>
      <c r="L124" s="53"/>
      <c r="M124" s="53"/>
      <c r="N124" s="53"/>
      <c r="O124" s="53"/>
    </row>
    <row r="125" spans="1:15" hidden="1" x14ac:dyDescent="0.25">
      <c r="A125" s="38"/>
      <c r="B125" s="13"/>
      <c r="C125" s="37"/>
      <c r="D125" s="43"/>
      <c r="E125" s="59" t="str">
        <f>IF(C125&lt;&gt;"",Przeliczniki!F124*$C125,"")</f>
        <v/>
      </c>
      <c r="F125" s="59" t="str">
        <f>IF(E125&lt;&gt;"",Przeliczniki!G124*$C125,"")</f>
        <v/>
      </c>
      <c r="G125" s="59" t="str">
        <f>IF(F125&lt;&gt;"",Przeliczniki!H124*$C125,"")</f>
        <v/>
      </c>
      <c r="H125" s="59" t="str">
        <f t="shared" si="2"/>
        <v/>
      </c>
      <c r="I125" s="60" t="str">
        <f>Przeliczniki!M124</f>
        <v/>
      </c>
      <c r="J125" s="61" t="str">
        <f>IF('Formy zajęć'!$D$53&gt;0,Przeliczniki!HB124,"")</f>
        <v/>
      </c>
      <c r="K125" s="62" t="str">
        <f>IF('Kierunek studiów'!$C$6&lt;&gt;"",Przeliczniki!P124,"")</f>
        <v/>
      </c>
      <c r="L125" s="53"/>
      <c r="M125" s="53"/>
      <c r="N125" s="53"/>
      <c r="O125" s="53"/>
    </row>
    <row r="126" spans="1:15" hidden="1" x14ac:dyDescent="0.25">
      <c r="A126" s="38"/>
      <c r="B126" s="13"/>
      <c r="C126" s="37"/>
      <c r="D126" s="43"/>
      <c r="E126" s="59" t="str">
        <f>IF(C126&lt;&gt;"",Przeliczniki!F125*$C126,"")</f>
        <v/>
      </c>
      <c r="F126" s="59" t="str">
        <f>IF(E126&lt;&gt;"",Przeliczniki!G125*$C126,"")</f>
        <v/>
      </c>
      <c r="G126" s="59" t="str">
        <f>IF(F126&lt;&gt;"",Przeliczniki!H125*$C126,"")</f>
        <v/>
      </c>
      <c r="H126" s="59" t="str">
        <f t="shared" si="2"/>
        <v/>
      </c>
      <c r="I126" s="60" t="str">
        <f>Przeliczniki!M125</f>
        <v/>
      </c>
      <c r="J126" s="61" t="str">
        <f>IF('Formy zajęć'!$D$53&gt;0,Przeliczniki!HB125,"")</f>
        <v/>
      </c>
      <c r="K126" s="62" t="str">
        <f>IF('Kierunek studiów'!$C$6&lt;&gt;"",Przeliczniki!P125,"")</f>
        <v/>
      </c>
      <c r="L126" s="53"/>
      <c r="M126" s="53"/>
      <c r="N126" s="53"/>
      <c r="O126" s="53"/>
    </row>
    <row r="127" spans="1:15" ht="20.25" x14ac:dyDescent="0.25">
      <c r="A127" s="38"/>
      <c r="B127" s="99" t="s">
        <v>36</v>
      </c>
      <c r="C127" s="100"/>
      <c r="D127" s="101"/>
      <c r="E127" s="77">
        <f>SUM(E91:E126)</f>
        <v>330</v>
      </c>
      <c r="F127" s="94">
        <f>SUM(F91:G126)</f>
        <v>570</v>
      </c>
      <c r="G127" s="94"/>
      <c r="H127" s="94">
        <f>SUM(I91:I126)</f>
        <v>30</v>
      </c>
      <c r="I127" s="94"/>
      <c r="J127" s="39">
        <f>SUM(J91:J126)</f>
        <v>0</v>
      </c>
      <c r="K127" s="51">
        <f>SUM(K91:K126)</f>
        <v>915</v>
      </c>
      <c r="L127" s="53"/>
      <c r="M127" s="53"/>
      <c r="N127" s="53"/>
      <c r="O127" s="53"/>
    </row>
    <row r="128" spans="1:15" x14ac:dyDescent="0.25">
      <c r="B128" s="14"/>
      <c r="C128" s="63"/>
      <c r="D128" s="63"/>
      <c r="E128" s="91" t="str">
        <f>IF($H$127+$H$169&lt;&gt;60,"Suma punktów w roku akademickim jest różna od 60","")</f>
        <v/>
      </c>
      <c r="F128" s="92"/>
      <c r="G128" s="92"/>
      <c r="H128" s="92"/>
      <c r="I128" s="93"/>
    </row>
    <row r="129" spans="1:15" x14ac:dyDescent="0.25">
      <c r="B129" s="11"/>
      <c r="C129" s="57"/>
      <c r="D129" s="57"/>
      <c r="E129" s="64"/>
      <c r="F129" s="64"/>
      <c r="G129" s="64"/>
      <c r="H129" s="64"/>
      <c r="I129" s="65"/>
    </row>
    <row r="130" spans="1:15" ht="15" customHeight="1" x14ac:dyDescent="0.25">
      <c r="A130" s="38"/>
      <c r="B130" s="103" t="str">
        <f>CONCATENATE('Kierunek studiów'!$C$2," stopień",", kierunek: ",'Kierunek studiów'!$C$3,IF('Kierunek studiów'!$C$4&lt;&gt;"",", Specjalność: ",""),'Kierunek studiów'!$C$4,", semestr 4")</f>
        <v>I stopnia stopień, kierunek: Inwestycje i Nieruchomości, semestr 4</v>
      </c>
      <c r="C130" s="104"/>
      <c r="D130" s="104"/>
      <c r="E130" s="95" t="s">
        <v>6</v>
      </c>
      <c r="F130" s="95"/>
      <c r="G130" s="95"/>
      <c r="H130" s="95" t="s">
        <v>7</v>
      </c>
      <c r="I130" s="95"/>
      <c r="J130" s="83" t="s">
        <v>8</v>
      </c>
      <c r="K130" s="83" t="s">
        <v>9</v>
      </c>
      <c r="L130" s="53"/>
      <c r="M130" s="53"/>
      <c r="N130" s="53"/>
      <c r="O130" s="53"/>
    </row>
    <row r="131" spans="1:15" ht="15" customHeight="1" x14ac:dyDescent="0.25">
      <c r="A131" s="38"/>
      <c r="B131" s="105"/>
      <c r="C131" s="106"/>
      <c r="D131" s="106"/>
      <c r="E131" s="95" t="s">
        <v>10</v>
      </c>
      <c r="F131" s="95" t="s">
        <v>11</v>
      </c>
      <c r="G131" s="95"/>
      <c r="H131" s="95"/>
      <c r="I131" s="95"/>
      <c r="J131" s="84"/>
      <c r="K131" s="84"/>
      <c r="L131" s="53"/>
      <c r="M131" s="53"/>
      <c r="N131" s="53"/>
      <c r="O131" s="53"/>
    </row>
    <row r="132" spans="1:15" x14ac:dyDescent="0.25">
      <c r="A132" s="38"/>
      <c r="B132" s="12" t="s">
        <v>12</v>
      </c>
      <c r="C132" s="79" t="s">
        <v>13</v>
      </c>
      <c r="D132" s="79" t="s">
        <v>14</v>
      </c>
      <c r="E132" s="95"/>
      <c r="F132" s="78" t="s">
        <v>15</v>
      </c>
      <c r="G132" s="78" t="s">
        <v>16</v>
      </c>
      <c r="H132" s="78" t="s">
        <v>14</v>
      </c>
      <c r="I132" s="78" t="s">
        <v>17</v>
      </c>
      <c r="J132" s="85"/>
      <c r="K132" s="85"/>
      <c r="L132" s="53"/>
      <c r="M132" s="53"/>
      <c r="N132" s="53"/>
      <c r="O132" s="53"/>
    </row>
    <row r="133" spans="1:15" ht="15.75" x14ac:dyDescent="0.25">
      <c r="A133" s="38"/>
      <c r="B133" s="41" t="s">
        <v>37</v>
      </c>
      <c r="C133" s="42">
        <v>30</v>
      </c>
      <c r="D133" s="43" t="s">
        <v>57</v>
      </c>
      <c r="E133" s="59">
        <f>IF(C133&lt;&gt;"",Przeliczniki!F132*$C133,"")</f>
        <v>30</v>
      </c>
      <c r="F133" s="59">
        <f>IF(E133&lt;&gt;"",Przeliczniki!G132*$C133,"")</f>
        <v>30</v>
      </c>
      <c r="G133" s="59">
        <f>IF(F133&lt;&gt;"",Przeliczniki!H132*$C133,"")</f>
        <v>30</v>
      </c>
      <c r="H133" s="59">
        <f t="shared" ref="H133:H168" si="3">IF(D133="W -F",0,IF(C133&lt;&gt;"",SUM(E133:G133)/30,""))</f>
        <v>3</v>
      </c>
      <c r="I133" s="60">
        <f>Przeliczniki!M132</f>
        <v>3</v>
      </c>
      <c r="J133" s="61" t="str">
        <f>IF('Formy zajęć'!$D$53&gt;0,Przeliczniki!HB132,"")</f>
        <v/>
      </c>
      <c r="K133" s="62">
        <f>IF('Kierunek studiów'!$C$6&lt;&gt;"",Przeliczniki!P132,"")</f>
        <v>90</v>
      </c>
      <c r="L133" s="53"/>
      <c r="M133" s="53"/>
      <c r="N133" s="53"/>
      <c r="O133" s="53"/>
    </row>
    <row r="134" spans="1:15" ht="15.75" x14ac:dyDescent="0.25">
      <c r="A134" s="38"/>
      <c r="B134" s="41" t="s">
        <v>58</v>
      </c>
      <c r="C134" s="42">
        <v>15</v>
      </c>
      <c r="D134" s="43" t="s">
        <v>24</v>
      </c>
      <c r="E134" s="59">
        <f>IF(C134&lt;&gt;"",Przeliczniki!F133*$C134,"")</f>
        <v>15</v>
      </c>
      <c r="F134" s="59">
        <f>IF(E134&lt;&gt;"",Przeliczniki!G133*$C134,"")</f>
        <v>0</v>
      </c>
      <c r="G134" s="59">
        <f>IF(F134&lt;&gt;"",Przeliczniki!H133*$C134,"")</f>
        <v>15</v>
      </c>
      <c r="H134" s="59">
        <f t="shared" si="3"/>
        <v>1</v>
      </c>
      <c r="I134" s="60" t="str">
        <f>Przeliczniki!M133</f>
        <v/>
      </c>
      <c r="J134" s="61" t="str">
        <f>IF('Formy zajęć'!$D$53&gt;0,Przeliczniki!HB133,"")</f>
        <v/>
      </c>
      <c r="K134" s="62">
        <f>IF('Kierunek studiów'!$C$6&lt;&gt;"",Przeliczniki!P133,"")</f>
        <v>15</v>
      </c>
      <c r="L134" s="53"/>
      <c r="M134" s="53"/>
      <c r="N134" s="53"/>
      <c r="O134" s="53"/>
    </row>
    <row r="135" spans="1:15" ht="15.75" x14ac:dyDescent="0.25">
      <c r="A135" s="38"/>
      <c r="B135" s="41" t="s">
        <v>58</v>
      </c>
      <c r="C135" s="42">
        <v>15</v>
      </c>
      <c r="D135" s="43" t="s">
        <v>30</v>
      </c>
      <c r="E135" s="59">
        <f>IF(C135&lt;&gt;"",Przeliczniki!F134*$C135,"")</f>
        <v>15</v>
      </c>
      <c r="F135" s="59">
        <f>IF(E135&lt;&gt;"",Przeliczniki!G134*$C135,"")</f>
        <v>0</v>
      </c>
      <c r="G135" s="59">
        <f>IF(F135&lt;&gt;"",Przeliczniki!H134*$C135,"")</f>
        <v>15</v>
      </c>
      <c r="H135" s="59">
        <f t="shared" si="3"/>
        <v>1</v>
      </c>
      <c r="I135" s="60">
        <f>Przeliczniki!M134</f>
        <v>2</v>
      </c>
      <c r="J135" s="61" t="str">
        <f>IF('Formy zajęć'!$D$53&gt;0,Przeliczniki!HB134,"")</f>
        <v/>
      </c>
      <c r="K135" s="62">
        <f>IF('Kierunek studiów'!$C$6&lt;&gt;"",Przeliczniki!P134,"")</f>
        <v>67.5</v>
      </c>
      <c r="L135" s="53"/>
      <c r="M135" s="53"/>
      <c r="N135" s="53"/>
      <c r="O135" s="53"/>
    </row>
    <row r="136" spans="1:15" ht="15.75" x14ac:dyDescent="0.25">
      <c r="A136" s="38"/>
      <c r="B136" s="44" t="s">
        <v>59</v>
      </c>
      <c r="C136" s="45">
        <v>30</v>
      </c>
      <c r="D136" s="43" t="s">
        <v>25</v>
      </c>
      <c r="E136" s="59">
        <f>IF(C136&lt;&gt;"",Przeliczniki!F135*$C136,"")</f>
        <v>30</v>
      </c>
      <c r="F136" s="59">
        <f>IF(E136&lt;&gt;"",Przeliczniki!G135*$C136,"")</f>
        <v>60</v>
      </c>
      <c r="G136" s="59">
        <f>IF(F136&lt;&gt;"",Przeliczniki!H135*$C136,"")</f>
        <v>30</v>
      </c>
      <c r="H136" s="59">
        <f t="shared" si="3"/>
        <v>4</v>
      </c>
      <c r="I136" s="60">
        <f>Przeliczniki!M135</f>
        <v>4</v>
      </c>
      <c r="J136" s="61" t="str">
        <f>IF('Formy zajęć'!$D$53&gt;0,Przeliczniki!HB135,"")</f>
        <v/>
      </c>
      <c r="K136" s="62">
        <f>IF('Kierunek studiów'!$C$6&lt;&gt;"",Przeliczniki!P135,"")</f>
        <v>112.5</v>
      </c>
      <c r="L136" s="53"/>
      <c r="M136" s="53"/>
      <c r="N136" s="53"/>
      <c r="O136" s="53"/>
    </row>
    <row r="137" spans="1:15" ht="15.75" x14ac:dyDescent="0.25">
      <c r="A137" s="38"/>
      <c r="B137" s="44" t="s">
        <v>60</v>
      </c>
      <c r="C137" s="45">
        <v>30</v>
      </c>
      <c r="D137" s="43" t="s">
        <v>24</v>
      </c>
      <c r="E137" s="59">
        <f>IF(C137&lt;&gt;"",Przeliczniki!F136*$C137,"")</f>
        <v>30</v>
      </c>
      <c r="F137" s="59">
        <f>IF(E137&lt;&gt;"",Przeliczniki!G136*$C137,"")</f>
        <v>0</v>
      </c>
      <c r="G137" s="59">
        <f>IF(F137&lt;&gt;"",Przeliczniki!H136*$C137,"")</f>
        <v>30</v>
      </c>
      <c r="H137" s="59">
        <f t="shared" si="3"/>
        <v>2</v>
      </c>
      <c r="I137" s="60">
        <f>Przeliczniki!M136</f>
        <v>2</v>
      </c>
      <c r="J137" s="61" t="str">
        <f>IF('Formy zajęć'!$D$53&gt;0,Przeliczniki!HB136,"")</f>
        <v/>
      </c>
      <c r="K137" s="62">
        <f>IF('Kierunek studiów'!$C$6&lt;&gt;"",Przeliczniki!P136,"")</f>
        <v>30</v>
      </c>
      <c r="L137" s="53"/>
      <c r="M137" s="53"/>
      <c r="N137" s="53"/>
      <c r="O137" s="53"/>
    </row>
    <row r="138" spans="1:15" ht="15.75" x14ac:dyDescent="0.25">
      <c r="A138" s="38"/>
      <c r="B138" s="44" t="s">
        <v>61</v>
      </c>
      <c r="C138" s="45">
        <v>30</v>
      </c>
      <c r="D138" s="43" t="s">
        <v>24</v>
      </c>
      <c r="E138" s="59">
        <f>IF(C138&lt;&gt;"",Przeliczniki!F137*$C138,"")</f>
        <v>30</v>
      </c>
      <c r="F138" s="59">
        <f>IF(E138&lt;&gt;"",Przeliczniki!G137*$C138,"")</f>
        <v>0</v>
      </c>
      <c r="G138" s="59">
        <f>IF(F138&lt;&gt;"",Przeliczniki!H137*$C138,"")</f>
        <v>30</v>
      </c>
      <c r="H138" s="59">
        <f t="shared" si="3"/>
        <v>2</v>
      </c>
      <c r="I138" s="60" t="str">
        <f>Przeliczniki!M137</f>
        <v/>
      </c>
      <c r="J138" s="61" t="str">
        <f>IF('Formy zajęć'!$D$53&gt;0,Przeliczniki!HB137,"")</f>
        <v/>
      </c>
      <c r="K138" s="62">
        <f>IF('Kierunek studiów'!$C$6&lt;&gt;"",Przeliczniki!P137,"")</f>
        <v>30</v>
      </c>
      <c r="L138" s="53"/>
      <c r="M138" s="53"/>
      <c r="N138" s="53"/>
      <c r="O138" s="53"/>
    </row>
    <row r="139" spans="1:15" ht="15.75" x14ac:dyDescent="0.25">
      <c r="A139" s="38"/>
      <c r="B139" s="44" t="s">
        <v>61</v>
      </c>
      <c r="C139" s="45">
        <v>15</v>
      </c>
      <c r="D139" s="43" t="s">
        <v>22</v>
      </c>
      <c r="E139" s="59">
        <f>IF(C139&lt;&gt;"",Przeliczniki!F138*$C139,"")</f>
        <v>15</v>
      </c>
      <c r="F139" s="59">
        <f>IF(E139&lt;&gt;"",Przeliczniki!G138*$C139,"")</f>
        <v>30</v>
      </c>
      <c r="G139" s="59">
        <f>IF(F139&lt;&gt;"",Przeliczniki!H138*$C139,"")</f>
        <v>15</v>
      </c>
      <c r="H139" s="59">
        <f t="shared" si="3"/>
        <v>2</v>
      </c>
      <c r="I139" s="60">
        <f>Przeliczniki!M138</f>
        <v>4</v>
      </c>
      <c r="J139" s="61" t="str">
        <f>IF('Formy zajęć'!$D$53&gt;0,Przeliczniki!HB138,"")</f>
        <v/>
      </c>
      <c r="K139" s="62">
        <f>IF('Kierunek studiów'!$C$6&lt;&gt;"",Przeliczniki!P138,"")</f>
        <v>45</v>
      </c>
      <c r="L139" s="53"/>
      <c r="M139" s="53"/>
      <c r="N139" s="53"/>
      <c r="O139" s="53"/>
    </row>
    <row r="140" spans="1:15" ht="15.75" x14ac:dyDescent="0.25">
      <c r="A140" s="38"/>
      <c r="B140" s="74" t="s">
        <v>62</v>
      </c>
      <c r="C140" s="45">
        <v>30</v>
      </c>
      <c r="D140" s="43" t="s">
        <v>27</v>
      </c>
      <c r="E140" s="59">
        <f>IF(C140&lt;&gt;"",Przeliczniki!F139*$C140,"")</f>
        <v>30</v>
      </c>
      <c r="F140" s="59">
        <f>IF(E140&lt;&gt;"",Przeliczniki!G139*$C140,"")</f>
        <v>30</v>
      </c>
      <c r="G140" s="59">
        <f>IF(F140&lt;&gt;"",Przeliczniki!H139*$C140,"")</f>
        <v>0</v>
      </c>
      <c r="H140" s="59">
        <f>IF(D140="W -F",0,IF(C140&lt;&gt;"",SUM(E140:G140)/30,""))</f>
        <v>2</v>
      </c>
      <c r="I140" s="60">
        <f>Przeliczniki!M139</f>
        <v>2</v>
      </c>
      <c r="J140" s="61" t="str">
        <f>IF('Formy zajęć'!$D$53&gt;0,Przeliczniki!HB139,"")</f>
        <v/>
      </c>
      <c r="K140" s="62">
        <f>IF('Kierunek studiów'!$C$6&lt;&gt;"",Przeliczniki!P139,"")</f>
        <v>112.5</v>
      </c>
      <c r="L140" s="53"/>
      <c r="M140" s="53"/>
      <c r="N140" s="53"/>
      <c r="O140" s="53"/>
    </row>
    <row r="141" spans="1:15" ht="15.75" x14ac:dyDescent="0.25">
      <c r="A141" s="38"/>
      <c r="B141" s="44" t="s">
        <v>63</v>
      </c>
      <c r="C141" s="45">
        <v>15</v>
      </c>
      <c r="D141" s="43" t="s">
        <v>30</v>
      </c>
      <c r="E141" s="59">
        <f>IF(C141&lt;&gt;"",Przeliczniki!F140*$C141,"")</f>
        <v>15</v>
      </c>
      <c r="F141" s="59">
        <f>IF(E141&lt;&gt;"",Przeliczniki!G140*$C141,"")</f>
        <v>0</v>
      </c>
      <c r="G141" s="59">
        <f>IF(F141&lt;&gt;"",Przeliczniki!H140*$C141,"")</f>
        <v>15</v>
      </c>
      <c r="H141" s="59">
        <f t="shared" si="3"/>
        <v>1</v>
      </c>
      <c r="I141" s="60">
        <f>Przeliczniki!M140</f>
        <v>1</v>
      </c>
      <c r="J141" s="61" t="str">
        <f>IF('Formy zajęć'!$D$53&gt;0,Przeliczniki!HB140,"")</f>
        <v/>
      </c>
      <c r="K141" s="62">
        <f>IF('Kierunek studiów'!$C$6&lt;&gt;"",Przeliczniki!P140,"")</f>
        <v>67.5</v>
      </c>
      <c r="L141" s="53"/>
      <c r="M141" s="53"/>
      <c r="N141" s="53"/>
      <c r="O141" s="53"/>
    </row>
    <row r="142" spans="1:15" ht="15.75" x14ac:dyDescent="0.25">
      <c r="A142" s="38"/>
      <c r="B142" s="44" t="s">
        <v>64</v>
      </c>
      <c r="C142" s="45">
        <v>30</v>
      </c>
      <c r="D142" s="43" t="s">
        <v>27</v>
      </c>
      <c r="E142" s="59">
        <f>IF(C142&lt;&gt;"",Przeliczniki!F141*$C142,"")</f>
        <v>30</v>
      </c>
      <c r="F142" s="59">
        <f>IF(E142&lt;&gt;"",Przeliczniki!G141*$C142,"")</f>
        <v>30</v>
      </c>
      <c r="G142" s="59">
        <f>IF(F142&lt;&gt;"",Przeliczniki!H141*$C142,"")</f>
        <v>0</v>
      </c>
      <c r="H142" s="59">
        <f t="shared" si="3"/>
        <v>2</v>
      </c>
      <c r="I142" s="60">
        <f>Przeliczniki!M141</f>
        <v>2</v>
      </c>
      <c r="J142" s="61" t="str">
        <f>IF('Formy zajęć'!$D$53&gt;0,Przeliczniki!HB141,"")</f>
        <v/>
      </c>
      <c r="K142" s="62">
        <f>IF('Kierunek studiów'!$C$6&lt;&gt;"",Przeliczniki!P141,"")</f>
        <v>112.5</v>
      </c>
      <c r="L142" s="53"/>
      <c r="M142" s="53"/>
      <c r="N142" s="53"/>
      <c r="O142" s="53"/>
    </row>
    <row r="143" spans="1:15" ht="15.75" x14ac:dyDescent="0.25">
      <c r="A143" s="38"/>
      <c r="B143" s="44" t="s">
        <v>55</v>
      </c>
      <c r="C143" s="45">
        <v>30</v>
      </c>
      <c r="D143" s="43" t="s">
        <v>56</v>
      </c>
      <c r="E143" s="59">
        <f>IF(C143&lt;&gt;"",Przeliczniki!F142*$C143,"")</f>
        <v>30</v>
      </c>
      <c r="F143" s="59">
        <f>IF(E143&lt;&gt;"",Przeliczniki!G142*$C143,"")</f>
        <v>60</v>
      </c>
      <c r="G143" s="59">
        <f>IF(F143&lt;&gt;"",Przeliczniki!H142*$C143,"")</f>
        <v>90</v>
      </c>
      <c r="H143" s="59">
        <f t="shared" si="3"/>
        <v>6</v>
      </c>
      <c r="I143" s="60">
        <f>Przeliczniki!M142</f>
        <v>6</v>
      </c>
      <c r="J143" s="61" t="str">
        <f>IF('Formy zajęć'!$D$53&gt;0,Przeliczniki!HB142,"")</f>
        <v/>
      </c>
      <c r="K143" s="62">
        <f>IF('Kierunek studiów'!$C$6&lt;&gt;"",Przeliczniki!P142,"")</f>
        <v>112.5</v>
      </c>
      <c r="L143" s="53"/>
      <c r="M143" s="53"/>
      <c r="N143" s="53"/>
      <c r="O143" s="53"/>
    </row>
    <row r="144" spans="1:15" ht="15.75" x14ac:dyDescent="0.25">
      <c r="A144" s="38"/>
      <c r="B144" s="44" t="s">
        <v>65</v>
      </c>
      <c r="C144" s="45">
        <v>30</v>
      </c>
      <c r="D144" s="43" t="s">
        <v>19</v>
      </c>
      <c r="E144" s="59">
        <f>IF(C144&lt;&gt;"",Przeliczniki!F143*$C144,"")</f>
        <v>30</v>
      </c>
      <c r="F144" s="59">
        <f>IF(E144&lt;&gt;"",Przeliczniki!G143*$C144,"")</f>
        <v>30</v>
      </c>
      <c r="G144" s="59">
        <f>IF(F144&lt;&gt;"",Przeliczniki!H143*$C144,"")</f>
        <v>60</v>
      </c>
      <c r="H144" s="59">
        <f t="shared" si="3"/>
        <v>4</v>
      </c>
      <c r="I144" s="60">
        <f>Przeliczniki!M143</f>
        <v>4</v>
      </c>
      <c r="J144" s="61" t="str">
        <f>IF('Formy zajęć'!$D$53&gt;0,Przeliczniki!HB143,"")</f>
        <v/>
      </c>
      <c r="K144" s="62">
        <f>IF('Kierunek studiów'!$C$6&lt;&gt;"",Przeliczniki!P143,"")</f>
        <v>30</v>
      </c>
      <c r="L144" s="53"/>
      <c r="M144" s="53"/>
      <c r="N144" s="53"/>
      <c r="O144" s="53"/>
    </row>
    <row r="145" spans="1:15" hidden="1" x14ac:dyDescent="0.25">
      <c r="A145" s="38"/>
      <c r="B145" s="13"/>
      <c r="C145" s="37"/>
      <c r="D145" s="43"/>
      <c r="E145" s="59" t="str">
        <f>IF(C145&lt;&gt;"",Przeliczniki!F144*$C145,"")</f>
        <v/>
      </c>
      <c r="F145" s="59" t="str">
        <f>IF(E145&lt;&gt;"",Przeliczniki!G144*$C145,"")</f>
        <v/>
      </c>
      <c r="G145" s="59" t="str">
        <f>IF(F145&lt;&gt;"",Przeliczniki!H144*$C145,"")</f>
        <v/>
      </c>
      <c r="H145" s="59" t="str">
        <f t="shared" si="3"/>
        <v/>
      </c>
      <c r="I145" s="60" t="str">
        <f>Przeliczniki!M144</f>
        <v/>
      </c>
      <c r="J145" s="61" t="str">
        <f>IF('Formy zajęć'!$D$53&gt;0,Przeliczniki!HB144,"")</f>
        <v/>
      </c>
      <c r="K145" s="62" t="str">
        <f>IF('Kierunek studiów'!$C$6&lt;&gt;"",Przeliczniki!P144,"")</f>
        <v/>
      </c>
      <c r="L145" s="53"/>
      <c r="M145" s="53"/>
      <c r="N145" s="53"/>
      <c r="O145" s="53"/>
    </row>
    <row r="146" spans="1:15" hidden="1" x14ac:dyDescent="0.25">
      <c r="A146" s="38"/>
      <c r="B146" s="13"/>
      <c r="C146" s="37"/>
      <c r="D146" s="43"/>
      <c r="E146" s="59" t="str">
        <f>IF(C146&lt;&gt;"",Przeliczniki!F145*$C146,"")</f>
        <v/>
      </c>
      <c r="F146" s="59" t="str">
        <f>IF(E146&lt;&gt;"",Przeliczniki!G145*$C146,"")</f>
        <v/>
      </c>
      <c r="G146" s="59" t="str">
        <f>IF(F146&lt;&gt;"",Przeliczniki!H145*$C146,"")</f>
        <v/>
      </c>
      <c r="H146" s="59" t="str">
        <f t="shared" si="3"/>
        <v/>
      </c>
      <c r="I146" s="60" t="str">
        <f>Przeliczniki!M145</f>
        <v/>
      </c>
      <c r="J146" s="61" t="str">
        <f>IF('Formy zajęć'!$D$53&gt;0,Przeliczniki!HB145,"")</f>
        <v/>
      </c>
      <c r="K146" s="62" t="str">
        <f>IF('Kierunek studiów'!$C$6&lt;&gt;"",Przeliczniki!P145,"")</f>
        <v/>
      </c>
      <c r="L146" s="53"/>
      <c r="M146" s="53"/>
      <c r="N146" s="53"/>
      <c r="O146" s="53"/>
    </row>
    <row r="147" spans="1:15" hidden="1" x14ac:dyDescent="0.25">
      <c r="A147" s="38"/>
      <c r="B147" s="13"/>
      <c r="C147" s="37"/>
      <c r="D147" s="43"/>
      <c r="E147" s="59" t="str">
        <f>IF(C147&lt;&gt;"",Przeliczniki!F146*$C147,"")</f>
        <v/>
      </c>
      <c r="F147" s="59" t="str">
        <f>IF(E147&lt;&gt;"",Przeliczniki!G146*$C147,"")</f>
        <v/>
      </c>
      <c r="G147" s="59" t="str">
        <f>IF(F147&lt;&gt;"",Przeliczniki!H146*$C147,"")</f>
        <v/>
      </c>
      <c r="H147" s="59" t="str">
        <f t="shared" si="3"/>
        <v/>
      </c>
      <c r="I147" s="60" t="str">
        <f>Przeliczniki!M146</f>
        <v/>
      </c>
      <c r="J147" s="61" t="str">
        <f>IF('Formy zajęć'!$D$53&gt;0,Przeliczniki!HB146,"")</f>
        <v/>
      </c>
      <c r="K147" s="62" t="str">
        <f>IF('Kierunek studiów'!$C$6&lt;&gt;"",Przeliczniki!P146,"")</f>
        <v/>
      </c>
      <c r="L147" s="53"/>
      <c r="M147" s="53"/>
      <c r="N147" s="53"/>
      <c r="O147" s="53"/>
    </row>
    <row r="148" spans="1:15" hidden="1" x14ac:dyDescent="0.25">
      <c r="A148" s="38"/>
      <c r="B148" s="13"/>
      <c r="C148" s="37"/>
      <c r="D148" s="43"/>
      <c r="E148" s="59" t="str">
        <f>IF(C148&lt;&gt;"",Przeliczniki!F147*$C148,"")</f>
        <v/>
      </c>
      <c r="F148" s="59" t="str">
        <f>IF(E148&lt;&gt;"",Przeliczniki!G147*$C148,"")</f>
        <v/>
      </c>
      <c r="G148" s="59" t="str">
        <f>IF(F148&lt;&gt;"",Przeliczniki!H147*$C148,"")</f>
        <v/>
      </c>
      <c r="H148" s="59" t="str">
        <f t="shared" si="3"/>
        <v/>
      </c>
      <c r="I148" s="60" t="str">
        <f>Przeliczniki!M147</f>
        <v/>
      </c>
      <c r="J148" s="61" t="str">
        <f>IF('Formy zajęć'!$D$53&gt;0,Przeliczniki!HB147,"")</f>
        <v/>
      </c>
      <c r="K148" s="62" t="str">
        <f>IF('Kierunek studiów'!$C$6&lt;&gt;"",Przeliczniki!P147,"")</f>
        <v/>
      </c>
      <c r="L148" s="53"/>
      <c r="M148" s="53"/>
      <c r="N148" s="53"/>
      <c r="O148" s="53"/>
    </row>
    <row r="149" spans="1:15" hidden="1" x14ac:dyDescent="0.25">
      <c r="A149" s="38"/>
      <c r="B149" s="13"/>
      <c r="C149" s="37"/>
      <c r="D149" s="43"/>
      <c r="E149" s="59" t="str">
        <f>IF(C149&lt;&gt;"",Przeliczniki!F148*$C149,"")</f>
        <v/>
      </c>
      <c r="F149" s="59" t="str">
        <f>IF(E149&lt;&gt;"",Przeliczniki!G148*$C149,"")</f>
        <v/>
      </c>
      <c r="G149" s="59" t="str">
        <f>IF(F149&lt;&gt;"",Przeliczniki!H148*$C149,"")</f>
        <v/>
      </c>
      <c r="H149" s="59" t="str">
        <f t="shared" si="3"/>
        <v/>
      </c>
      <c r="I149" s="60" t="str">
        <f>Przeliczniki!M148</f>
        <v/>
      </c>
      <c r="J149" s="61" t="str">
        <f>IF('Formy zajęć'!$D$53&gt;0,Przeliczniki!HB148,"")</f>
        <v/>
      </c>
      <c r="K149" s="62" t="str">
        <f>IF('Kierunek studiów'!$C$6&lt;&gt;"",Przeliczniki!P148,"")</f>
        <v/>
      </c>
      <c r="L149" s="53"/>
      <c r="M149" s="53"/>
      <c r="N149" s="53"/>
      <c r="O149" s="53"/>
    </row>
    <row r="150" spans="1:15" hidden="1" x14ac:dyDescent="0.25">
      <c r="A150" s="38"/>
      <c r="B150" s="13"/>
      <c r="C150" s="37"/>
      <c r="D150" s="43"/>
      <c r="E150" s="59" t="str">
        <f>IF(C150&lt;&gt;"",Przeliczniki!F149*$C150,"")</f>
        <v/>
      </c>
      <c r="F150" s="59" t="str">
        <f>IF(E150&lt;&gt;"",Przeliczniki!G149*$C150,"")</f>
        <v/>
      </c>
      <c r="G150" s="59" t="str">
        <f>IF(F150&lt;&gt;"",Przeliczniki!H149*$C150,"")</f>
        <v/>
      </c>
      <c r="H150" s="59" t="str">
        <f t="shared" si="3"/>
        <v/>
      </c>
      <c r="I150" s="60" t="str">
        <f>Przeliczniki!M149</f>
        <v/>
      </c>
      <c r="J150" s="61" t="str">
        <f>IF('Formy zajęć'!$D$53&gt;0,Przeliczniki!HB149,"")</f>
        <v/>
      </c>
      <c r="K150" s="62" t="str">
        <f>IF('Kierunek studiów'!$C$6&lt;&gt;"",Przeliczniki!P149,"")</f>
        <v/>
      </c>
      <c r="L150" s="53"/>
      <c r="M150" s="53"/>
      <c r="N150" s="53"/>
      <c r="O150" s="53"/>
    </row>
    <row r="151" spans="1:15" hidden="1" x14ac:dyDescent="0.25">
      <c r="A151" s="38"/>
      <c r="B151" s="13"/>
      <c r="C151" s="37"/>
      <c r="D151" s="43"/>
      <c r="E151" s="59" t="str">
        <f>IF(C151&lt;&gt;"",Przeliczniki!F150*$C151,"")</f>
        <v/>
      </c>
      <c r="F151" s="59" t="str">
        <f>IF(E151&lt;&gt;"",Przeliczniki!G150*$C151,"")</f>
        <v/>
      </c>
      <c r="G151" s="59" t="str">
        <f>IF(F151&lt;&gt;"",Przeliczniki!H150*$C151,"")</f>
        <v/>
      </c>
      <c r="H151" s="59" t="str">
        <f t="shared" si="3"/>
        <v/>
      </c>
      <c r="I151" s="60" t="str">
        <f>Przeliczniki!M150</f>
        <v/>
      </c>
      <c r="J151" s="61" t="str">
        <f>IF('Formy zajęć'!$D$53&gt;0,Przeliczniki!HB150,"")</f>
        <v/>
      </c>
      <c r="K151" s="62" t="str">
        <f>IF('Kierunek studiów'!$C$6&lt;&gt;"",Przeliczniki!P150,"")</f>
        <v/>
      </c>
      <c r="L151" s="53"/>
      <c r="M151" s="53"/>
      <c r="N151" s="53"/>
      <c r="O151" s="53"/>
    </row>
    <row r="152" spans="1:15" hidden="1" x14ac:dyDescent="0.25">
      <c r="A152" s="38"/>
      <c r="B152" s="13"/>
      <c r="C152" s="37"/>
      <c r="D152" s="43"/>
      <c r="E152" s="59" t="str">
        <f>IF(C152&lt;&gt;"",Przeliczniki!F151*$C152,"")</f>
        <v/>
      </c>
      <c r="F152" s="59" t="str">
        <f>IF(E152&lt;&gt;"",Przeliczniki!G151*$C152,"")</f>
        <v/>
      </c>
      <c r="G152" s="59" t="str">
        <f>IF(F152&lt;&gt;"",Przeliczniki!H151*$C152,"")</f>
        <v/>
      </c>
      <c r="H152" s="59" t="str">
        <f t="shared" si="3"/>
        <v/>
      </c>
      <c r="I152" s="60" t="str">
        <f>Przeliczniki!M151</f>
        <v/>
      </c>
      <c r="J152" s="61" t="str">
        <f>IF('Formy zajęć'!$D$53&gt;0,Przeliczniki!HB151,"")</f>
        <v/>
      </c>
      <c r="K152" s="62" t="str">
        <f>IF('Kierunek studiów'!$C$6&lt;&gt;"",Przeliczniki!P151,"")</f>
        <v/>
      </c>
      <c r="L152" s="53"/>
      <c r="M152" s="53"/>
      <c r="N152" s="53"/>
      <c r="O152" s="53"/>
    </row>
    <row r="153" spans="1:15" hidden="1" x14ac:dyDescent="0.25">
      <c r="A153" s="38"/>
      <c r="B153" s="13"/>
      <c r="C153" s="37"/>
      <c r="D153" s="43"/>
      <c r="E153" s="59" t="str">
        <f>IF(C153&lt;&gt;"",Przeliczniki!F152*$C153,"")</f>
        <v/>
      </c>
      <c r="F153" s="59" t="str">
        <f>IF(E153&lt;&gt;"",Przeliczniki!G152*$C153,"")</f>
        <v/>
      </c>
      <c r="G153" s="59" t="str">
        <f>IF(F153&lt;&gt;"",Przeliczniki!H152*$C153,"")</f>
        <v/>
      </c>
      <c r="H153" s="59" t="str">
        <f t="shared" si="3"/>
        <v/>
      </c>
      <c r="I153" s="60" t="str">
        <f>Przeliczniki!M152</f>
        <v/>
      </c>
      <c r="J153" s="61" t="str">
        <f>IF('Formy zajęć'!$D$53&gt;0,Przeliczniki!HB152,"")</f>
        <v/>
      </c>
      <c r="K153" s="62" t="str">
        <f>IF('Kierunek studiów'!$C$6&lt;&gt;"",Przeliczniki!P152,"")</f>
        <v/>
      </c>
      <c r="L153" s="53"/>
      <c r="M153" s="53"/>
      <c r="N153" s="53"/>
      <c r="O153" s="53"/>
    </row>
    <row r="154" spans="1:15" hidden="1" x14ac:dyDescent="0.25">
      <c r="A154" s="38"/>
      <c r="B154" s="13"/>
      <c r="C154" s="37"/>
      <c r="D154" s="43"/>
      <c r="E154" s="59" t="str">
        <f>IF(C154&lt;&gt;"",Przeliczniki!F153*$C154,"")</f>
        <v/>
      </c>
      <c r="F154" s="59" t="str">
        <f>IF(E154&lt;&gt;"",Przeliczniki!G153*$C154,"")</f>
        <v/>
      </c>
      <c r="G154" s="59" t="str">
        <f>IF(F154&lt;&gt;"",Przeliczniki!H153*$C154,"")</f>
        <v/>
      </c>
      <c r="H154" s="59" t="str">
        <f t="shared" si="3"/>
        <v/>
      </c>
      <c r="I154" s="60" t="str">
        <f>Przeliczniki!M153</f>
        <v/>
      </c>
      <c r="J154" s="61" t="str">
        <f>IF('Formy zajęć'!$D$53&gt;0,Przeliczniki!HB153,"")</f>
        <v/>
      </c>
      <c r="K154" s="62" t="str">
        <f>IF('Kierunek studiów'!$C$6&lt;&gt;"",Przeliczniki!P153,"")</f>
        <v/>
      </c>
      <c r="L154" s="53"/>
      <c r="M154" s="53"/>
      <c r="N154" s="53"/>
      <c r="O154" s="53"/>
    </row>
    <row r="155" spans="1:15" hidden="1" x14ac:dyDescent="0.25">
      <c r="A155" s="38"/>
      <c r="B155" s="13"/>
      <c r="C155" s="37"/>
      <c r="D155" s="43"/>
      <c r="E155" s="59" t="str">
        <f>IF(C155&lt;&gt;"",Przeliczniki!F154*$C155,"")</f>
        <v/>
      </c>
      <c r="F155" s="59" t="str">
        <f>IF(E155&lt;&gt;"",Przeliczniki!G154*$C155,"")</f>
        <v/>
      </c>
      <c r="G155" s="59" t="str">
        <f>IF(F155&lt;&gt;"",Przeliczniki!H154*$C155,"")</f>
        <v/>
      </c>
      <c r="H155" s="59" t="str">
        <f t="shared" si="3"/>
        <v/>
      </c>
      <c r="I155" s="60" t="str">
        <f>Przeliczniki!M154</f>
        <v/>
      </c>
      <c r="J155" s="61" t="str">
        <f>IF('Formy zajęć'!$D$53&gt;0,Przeliczniki!HB154,"")</f>
        <v/>
      </c>
      <c r="K155" s="62" t="str">
        <f>IF('Kierunek studiów'!$C$6&lt;&gt;"",Przeliczniki!P154,"")</f>
        <v/>
      </c>
      <c r="L155" s="53"/>
      <c r="M155" s="53"/>
      <c r="N155" s="53"/>
      <c r="O155" s="53"/>
    </row>
    <row r="156" spans="1:15" hidden="1" x14ac:dyDescent="0.25">
      <c r="A156" s="38"/>
      <c r="B156" s="13"/>
      <c r="C156" s="37"/>
      <c r="D156" s="43"/>
      <c r="E156" s="59" t="str">
        <f>IF(C156&lt;&gt;"",Przeliczniki!F155*$C156,"")</f>
        <v/>
      </c>
      <c r="F156" s="59" t="str">
        <f>IF(E156&lt;&gt;"",Przeliczniki!G155*$C156,"")</f>
        <v/>
      </c>
      <c r="G156" s="59" t="str">
        <f>IF(F156&lt;&gt;"",Przeliczniki!H155*$C156,"")</f>
        <v/>
      </c>
      <c r="H156" s="59" t="str">
        <f t="shared" si="3"/>
        <v/>
      </c>
      <c r="I156" s="60" t="str">
        <f>Przeliczniki!M155</f>
        <v/>
      </c>
      <c r="J156" s="61" t="str">
        <f>IF('Formy zajęć'!$D$53&gt;0,Przeliczniki!HB155,"")</f>
        <v/>
      </c>
      <c r="K156" s="62" t="str">
        <f>IF('Kierunek studiów'!$C$6&lt;&gt;"",Przeliczniki!P155,"")</f>
        <v/>
      </c>
      <c r="L156" s="53"/>
      <c r="M156" s="53"/>
      <c r="N156" s="53"/>
      <c r="O156" s="53"/>
    </row>
    <row r="157" spans="1:15" hidden="1" x14ac:dyDescent="0.25">
      <c r="A157" s="38"/>
      <c r="B157" s="13"/>
      <c r="C157" s="37"/>
      <c r="D157" s="43"/>
      <c r="E157" s="59" t="str">
        <f>IF(C157&lt;&gt;"",Przeliczniki!F156*$C157,"")</f>
        <v/>
      </c>
      <c r="F157" s="59" t="str">
        <f>IF(E157&lt;&gt;"",Przeliczniki!G156*$C157,"")</f>
        <v/>
      </c>
      <c r="G157" s="59" t="str">
        <f>IF(F157&lt;&gt;"",Przeliczniki!H156*$C157,"")</f>
        <v/>
      </c>
      <c r="H157" s="59" t="str">
        <f t="shared" si="3"/>
        <v/>
      </c>
      <c r="I157" s="60" t="str">
        <f>Przeliczniki!M156</f>
        <v/>
      </c>
      <c r="J157" s="61" t="str">
        <f>IF('Formy zajęć'!$D$53&gt;0,Przeliczniki!HB156,"")</f>
        <v/>
      </c>
      <c r="K157" s="62" t="str">
        <f>IF('Kierunek studiów'!$C$6&lt;&gt;"",Przeliczniki!P156,"")</f>
        <v/>
      </c>
      <c r="L157" s="53"/>
      <c r="M157" s="53"/>
      <c r="N157" s="53"/>
      <c r="O157" s="53"/>
    </row>
    <row r="158" spans="1:15" hidden="1" x14ac:dyDescent="0.25">
      <c r="A158" s="38"/>
      <c r="B158" s="13"/>
      <c r="C158" s="37"/>
      <c r="D158" s="43"/>
      <c r="E158" s="59" t="str">
        <f>IF(C158&lt;&gt;"",Przeliczniki!F157*$C158,"")</f>
        <v/>
      </c>
      <c r="F158" s="59" t="str">
        <f>IF(E158&lt;&gt;"",Przeliczniki!G157*$C158,"")</f>
        <v/>
      </c>
      <c r="G158" s="59" t="str">
        <f>IF(F158&lt;&gt;"",Przeliczniki!H157*$C158,"")</f>
        <v/>
      </c>
      <c r="H158" s="59" t="str">
        <f t="shared" si="3"/>
        <v/>
      </c>
      <c r="I158" s="60" t="str">
        <f>Przeliczniki!M157</f>
        <v/>
      </c>
      <c r="J158" s="61" t="str">
        <f>IF('Formy zajęć'!$D$53&gt;0,Przeliczniki!HB157,"")</f>
        <v/>
      </c>
      <c r="K158" s="62" t="str">
        <f>IF('Kierunek studiów'!$C$6&lt;&gt;"",Przeliczniki!P157,"")</f>
        <v/>
      </c>
      <c r="L158" s="53"/>
      <c r="M158" s="53"/>
      <c r="N158" s="53"/>
      <c r="O158" s="53"/>
    </row>
    <row r="159" spans="1:15" hidden="1" x14ac:dyDescent="0.25">
      <c r="A159" s="38"/>
      <c r="B159" s="13"/>
      <c r="C159" s="37"/>
      <c r="D159" s="43"/>
      <c r="E159" s="59" t="str">
        <f>IF(C159&lt;&gt;"",Przeliczniki!F158*$C159,"")</f>
        <v/>
      </c>
      <c r="F159" s="59" t="str">
        <f>IF(E159&lt;&gt;"",Przeliczniki!G158*$C159,"")</f>
        <v/>
      </c>
      <c r="G159" s="59" t="str">
        <f>IF(F159&lt;&gt;"",Przeliczniki!H158*$C159,"")</f>
        <v/>
      </c>
      <c r="H159" s="59" t="str">
        <f t="shared" si="3"/>
        <v/>
      </c>
      <c r="I159" s="60" t="str">
        <f>Przeliczniki!M158</f>
        <v/>
      </c>
      <c r="J159" s="61" t="str">
        <f>IF('Formy zajęć'!$D$53&gt;0,Przeliczniki!HB158,"")</f>
        <v/>
      </c>
      <c r="K159" s="62" t="str">
        <f>IF('Kierunek studiów'!$C$6&lt;&gt;"",Przeliczniki!P158,"")</f>
        <v/>
      </c>
      <c r="L159" s="53"/>
      <c r="M159" s="53"/>
      <c r="N159" s="53"/>
      <c r="O159" s="53"/>
    </row>
    <row r="160" spans="1:15" hidden="1" x14ac:dyDescent="0.25">
      <c r="A160" s="38"/>
      <c r="B160" s="13"/>
      <c r="C160" s="37"/>
      <c r="D160" s="43"/>
      <c r="E160" s="59" t="str">
        <f>IF(C160&lt;&gt;"",Przeliczniki!F159*$C160,"")</f>
        <v/>
      </c>
      <c r="F160" s="59" t="str">
        <f>IF(E160&lt;&gt;"",Przeliczniki!G159*$C160,"")</f>
        <v/>
      </c>
      <c r="G160" s="59" t="str">
        <f>IF(F160&lt;&gt;"",Przeliczniki!H159*$C160,"")</f>
        <v/>
      </c>
      <c r="H160" s="59" t="str">
        <f t="shared" si="3"/>
        <v/>
      </c>
      <c r="I160" s="60" t="str">
        <f>Przeliczniki!M159</f>
        <v/>
      </c>
      <c r="J160" s="61" t="str">
        <f>IF('Formy zajęć'!$D$53&gt;0,Przeliczniki!HB159,"")</f>
        <v/>
      </c>
      <c r="K160" s="62" t="str">
        <f>IF('Kierunek studiów'!$C$6&lt;&gt;"",Przeliczniki!P159,"")</f>
        <v/>
      </c>
      <c r="L160" s="53"/>
      <c r="M160" s="53"/>
      <c r="N160" s="53"/>
      <c r="O160" s="53"/>
    </row>
    <row r="161" spans="1:15" hidden="1" x14ac:dyDescent="0.25">
      <c r="A161" s="38"/>
      <c r="B161" s="13"/>
      <c r="C161" s="37"/>
      <c r="D161" s="43"/>
      <c r="E161" s="59" t="str">
        <f>IF(C161&lt;&gt;"",Przeliczniki!F160*$C161,"")</f>
        <v/>
      </c>
      <c r="F161" s="59" t="str">
        <f>IF(E161&lt;&gt;"",Przeliczniki!G160*$C161,"")</f>
        <v/>
      </c>
      <c r="G161" s="59" t="str">
        <f>IF(F161&lt;&gt;"",Przeliczniki!H160*$C161,"")</f>
        <v/>
      </c>
      <c r="H161" s="59" t="str">
        <f t="shared" si="3"/>
        <v/>
      </c>
      <c r="I161" s="60" t="str">
        <f>Przeliczniki!M160</f>
        <v/>
      </c>
      <c r="J161" s="61" t="str">
        <f>IF('Formy zajęć'!$D$53&gt;0,Przeliczniki!HB160,"")</f>
        <v/>
      </c>
      <c r="K161" s="62" t="str">
        <f>IF('Kierunek studiów'!$C$6&lt;&gt;"",Przeliczniki!P160,"")</f>
        <v/>
      </c>
      <c r="L161" s="53"/>
      <c r="M161" s="53"/>
      <c r="N161" s="53"/>
      <c r="O161" s="53"/>
    </row>
    <row r="162" spans="1:15" hidden="1" x14ac:dyDescent="0.25">
      <c r="A162" s="38"/>
      <c r="B162" s="13"/>
      <c r="C162" s="37"/>
      <c r="D162" s="43"/>
      <c r="E162" s="59" t="str">
        <f>IF(C162&lt;&gt;"",Przeliczniki!F161*$C162,"")</f>
        <v/>
      </c>
      <c r="F162" s="59" t="str">
        <f>IF(E162&lt;&gt;"",Przeliczniki!G161*$C162,"")</f>
        <v/>
      </c>
      <c r="G162" s="59" t="str">
        <f>IF(F162&lt;&gt;"",Przeliczniki!H161*$C162,"")</f>
        <v/>
      </c>
      <c r="H162" s="59" t="str">
        <f t="shared" si="3"/>
        <v/>
      </c>
      <c r="I162" s="60" t="str">
        <f>Przeliczniki!M161</f>
        <v/>
      </c>
      <c r="J162" s="61" t="str">
        <f>IF('Formy zajęć'!$D$53&gt;0,Przeliczniki!HB161,"")</f>
        <v/>
      </c>
      <c r="K162" s="62" t="str">
        <f>IF('Kierunek studiów'!$C$6&lt;&gt;"",Przeliczniki!P161,"")</f>
        <v/>
      </c>
      <c r="L162" s="53"/>
      <c r="M162" s="53"/>
      <c r="N162" s="53"/>
      <c r="O162" s="53"/>
    </row>
    <row r="163" spans="1:15" hidden="1" x14ac:dyDescent="0.25">
      <c r="A163" s="38"/>
      <c r="B163" s="13"/>
      <c r="C163" s="37"/>
      <c r="D163" s="43"/>
      <c r="E163" s="59" t="str">
        <f>IF(C163&lt;&gt;"",Przeliczniki!F162*$C163,"")</f>
        <v/>
      </c>
      <c r="F163" s="59" t="str">
        <f>IF(E163&lt;&gt;"",Przeliczniki!G162*$C163,"")</f>
        <v/>
      </c>
      <c r="G163" s="59" t="str">
        <f>IF(F163&lt;&gt;"",Przeliczniki!H162*$C163,"")</f>
        <v/>
      </c>
      <c r="H163" s="59" t="str">
        <f t="shared" si="3"/>
        <v/>
      </c>
      <c r="I163" s="60" t="str">
        <f>Przeliczniki!M162</f>
        <v/>
      </c>
      <c r="J163" s="61" t="str">
        <f>IF('Formy zajęć'!$D$53&gt;0,Przeliczniki!HB162,"")</f>
        <v/>
      </c>
      <c r="K163" s="62" t="str">
        <f>IF('Kierunek studiów'!$C$6&lt;&gt;"",Przeliczniki!P162,"")</f>
        <v/>
      </c>
      <c r="L163" s="53"/>
      <c r="M163" s="53"/>
      <c r="N163" s="53"/>
      <c r="O163" s="53"/>
    </row>
    <row r="164" spans="1:15" hidden="1" x14ac:dyDescent="0.25">
      <c r="A164" s="38"/>
      <c r="B164" s="13"/>
      <c r="C164" s="37"/>
      <c r="D164" s="43"/>
      <c r="E164" s="59" t="str">
        <f>IF(C164&lt;&gt;"",Przeliczniki!F163*$C164,"")</f>
        <v/>
      </c>
      <c r="F164" s="59" t="str">
        <f>IF(E164&lt;&gt;"",Przeliczniki!G163*$C164,"")</f>
        <v/>
      </c>
      <c r="G164" s="59" t="str">
        <f>IF(F164&lt;&gt;"",Przeliczniki!H163*$C164,"")</f>
        <v/>
      </c>
      <c r="H164" s="59" t="str">
        <f t="shared" si="3"/>
        <v/>
      </c>
      <c r="I164" s="60" t="str">
        <f>Przeliczniki!M163</f>
        <v/>
      </c>
      <c r="J164" s="61" t="str">
        <f>IF('Formy zajęć'!$D$53&gt;0,Przeliczniki!HB163,"")</f>
        <v/>
      </c>
      <c r="K164" s="62" t="str">
        <f>IF('Kierunek studiów'!$C$6&lt;&gt;"",Przeliczniki!P163,"")</f>
        <v/>
      </c>
      <c r="L164" s="53"/>
      <c r="M164" s="53"/>
      <c r="N164" s="53"/>
      <c r="O164" s="53"/>
    </row>
    <row r="165" spans="1:15" hidden="1" x14ac:dyDescent="0.25">
      <c r="A165" s="38"/>
      <c r="B165" s="13"/>
      <c r="C165" s="37"/>
      <c r="D165" s="43"/>
      <c r="E165" s="59" t="str">
        <f>IF(C165&lt;&gt;"",Przeliczniki!F164*$C165,"")</f>
        <v/>
      </c>
      <c r="F165" s="59" t="str">
        <f>IF(E165&lt;&gt;"",Przeliczniki!G164*$C165,"")</f>
        <v/>
      </c>
      <c r="G165" s="59" t="str">
        <f>IF(F165&lt;&gt;"",Przeliczniki!H164*$C165,"")</f>
        <v/>
      </c>
      <c r="H165" s="59" t="str">
        <f t="shared" si="3"/>
        <v/>
      </c>
      <c r="I165" s="60" t="str">
        <f>Przeliczniki!M164</f>
        <v/>
      </c>
      <c r="J165" s="61" t="str">
        <f>IF('Formy zajęć'!$D$53&gt;0,Przeliczniki!HB164,"")</f>
        <v/>
      </c>
      <c r="K165" s="62" t="str">
        <f>IF('Kierunek studiów'!$C$6&lt;&gt;"",Przeliczniki!P164,"")</f>
        <v/>
      </c>
      <c r="L165" s="53"/>
      <c r="M165" s="53"/>
      <c r="N165" s="53"/>
      <c r="O165" s="53"/>
    </row>
    <row r="166" spans="1:15" hidden="1" x14ac:dyDescent="0.25">
      <c r="A166" s="38"/>
      <c r="B166" s="13"/>
      <c r="C166" s="37"/>
      <c r="D166" s="43"/>
      <c r="E166" s="59" t="str">
        <f>IF(C166&lt;&gt;"",Przeliczniki!F165*$C166,"")</f>
        <v/>
      </c>
      <c r="F166" s="59" t="str">
        <f>IF(E166&lt;&gt;"",Przeliczniki!G165*$C166,"")</f>
        <v/>
      </c>
      <c r="G166" s="59" t="str">
        <f>IF(F166&lt;&gt;"",Przeliczniki!H165*$C166,"")</f>
        <v/>
      </c>
      <c r="H166" s="59" t="str">
        <f t="shared" si="3"/>
        <v/>
      </c>
      <c r="I166" s="60" t="str">
        <f>Przeliczniki!M165</f>
        <v/>
      </c>
      <c r="J166" s="61" t="str">
        <f>IF('Formy zajęć'!$D$53&gt;0,Przeliczniki!HB165,"")</f>
        <v/>
      </c>
      <c r="K166" s="62" t="str">
        <f>IF('Kierunek studiów'!$C$6&lt;&gt;"",Przeliczniki!P165,"")</f>
        <v/>
      </c>
      <c r="L166" s="53"/>
      <c r="M166" s="53"/>
      <c r="N166" s="53"/>
      <c r="O166" s="53"/>
    </row>
    <row r="167" spans="1:15" hidden="1" x14ac:dyDescent="0.25">
      <c r="A167" s="38"/>
      <c r="B167" s="13"/>
      <c r="C167" s="37"/>
      <c r="D167" s="43"/>
      <c r="E167" s="59" t="str">
        <f>IF(C167&lt;&gt;"",Przeliczniki!F166*$C167,"")</f>
        <v/>
      </c>
      <c r="F167" s="59" t="str">
        <f>IF(E167&lt;&gt;"",Przeliczniki!G166*$C167,"")</f>
        <v/>
      </c>
      <c r="G167" s="59" t="str">
        <f>IF(F167&lt;&gt;"",Przeliczniki!H166*$C167,"")</f>
        <v/>
      </c>
      <c r="H167" s="59" t="str">
        <f t="shared" si="3"/>
        <v/>
      </c>
      <c r="I167" s="60" t="str">
        <f>Przeliczniki!M166</f>
        <v/>
      </c>
      <c r="J167" s="61" t="str">
        <f>IF('Formy zajęć'!$D$53&gt;0,Przeliczniki!HB166,"")</f>
        <v/>
      </c>
      <c r="K167" s="62" t="str">
        <f>IF('Kierunek studiów'!$C$6&lt;&gt;"",Przeliczniki!P166,"")</f>
        <v/>
      </c>
      <c r="L167" s="53"/>
      <c r="M167" s="53"/>
      <c r="N167" s="53"/>
      <c r="O167" s="53"/>
    </row>
    <row r="168" spans="1:15" hidden="1" x14ac:dyDescent="0.25">
      <c r="A168" s="38"/>
      <c r="B168" s="13"/>
      <c r="C168" s="37"/>
      <c r="D168" s="43"/>
      <c r="E168" s="59" t="str">
        <f>IF(C168&lt;&gt;"",Przeliczniki!F167*$C168,"")</f>
        <v/>
      </c>
      <c r="F168" s="59" t="str">
        <f>IF(E168&lt;&gt;"",Przeliczniki!G167*$C168,"")</f>
        <v/>
      </c>
      <c r="G168" s="59" t="str">
        <f>IF(F168&lt;&gt;"",Przeliczniki!H167*$C168,"")</f>
        <v/>
      </c>
      <c r="H168" s="59" t="str">
        <f t="shared" si="3"/>
        <v/>
      </c>
      <c r="I168" s="60" t="str">
        <f>Przeliczniki!M167</f>
        <v/>
      </c>
      <c r="J168" s="61" t="str">
        <f>IF('Formy zajęć'!$D$53&gt;0,Przeliczniki!HB167,"")</f>
        <v/>
      </c>
      <c r="K168" s="62" t="str">
        <f>IF('Kierunek studiów'!$C$6&lt;&gt;"",Przeliczniki!P167,"")</f>
        <v/>
      </c>
      <c r="L168" s="53"/>
      <c r="M168" s="53"/>
      <c r="N168" s="53"/>
      <c r="O168" s="53"/>
    </row>
    <row r="169" spans="1:15" ht="20.25" x14ac:dyDescent="0.25">
      <c r="A169" s="38"/>
      <c r="B169" s="99" t="s">
        <v>36</v>
      </c>
      <c r="C169" s="100"/>
      <c r="D169" s="101"/>
      <c r="E169" s="77">
        <f>SUM(E133:E168)</f>
        <v>300</v>
      </c>
      <c r="F169" s="94">
        <f>SUM(F133:G168)</f>
        <v>600</v>
      </c>
      <c r="G169" s="94"/>
      <c r="H169" s="94">
        <f>SUM(I133:I168)</f>
        <v>30</v>
      </c>
      <c r="I169" s="94"/>
      <c r="J169" s="39">
        <f>SUM(J133:J168)</f>
        <v>0</v>
      </c>
      <c r="K169" s="51">
        <f>SUM(K133:K168)</f>
        <v>825</v>
      </c>
      <c r="L169" s="53"/>
      <c r="M169" s="53"/>
      <c r="N169" s="53"/>
      <c r="O169" s="53"/>
    </row>
    <row r="170" spans="1:15" x14ac:dyDescent="0.25">
      <c r="B170" s="14"/>
      <c r="C170" s="63"/>
      <c r="D170" s="63"/>
      <c r="E170" s="91" t="str">
        <f>IF($H$127+$H$169&lt;&gt;60,"Suma punktów w roku akademickim jest różna od 60","")</f>
        <v/>
      </c>
      <c r="F170" s="92"/>
      <c r="G170" s="92"/>
      <c r="H170" s="92"/>
      <c r="I170" s="93"/>
    </row>
    <row r="171" spans="1:15" x14ac:dyDescent="0.25">
      <c r="B171" s="11"/>
      <c r="C171" s="57"/>
      <c r="D171" s="57"/>
      <c r="E171" s="64"/>
      <c r="F171" s="64"/>
      <c r="G171" s="64"/>
      <c r="H171" s="64"/>
      <c r="I171" s="65"/>
    </row>
    <row r="172" spans="1:15" ht="15" customHeight="1" x14ac:dyDescent="0.25">
      <c r="A172" s="38"/>
      <c r="B172" s="103" t="str">
        <f>CONCATENATE('Kierunek studiów'!$C$2," stopień",", kierunek: ",'Kierunek studiów'!$C$3,IF('Kierunek studiów'!$C$4&lt;&gt;"",", Specjalność: ",""),'Kierunek studiów'!$C$4,", semestr 5")</f>
        <v>I stopnia stopień, kierunek: Inwestycje i Nieruchomości, semestr 5</v>
      </c>
      <c r="C172" s="104"/>
      <c r="D172" s="104"/>
      <c r="E172" s="95" t="s">
        <v>6</v>
      </c>
      <c r="F172" s="95"/>
      <c r="G172" s="95"/>
      <c r="H172" s="95" t="s">
        <v>7</v>
      </c>
      <c r="I172" s="95"/>
      <c r="J172" s="83" t="s">
        <v>8</v>
      </c>
      <c r="K172" s="83" t="s">
        <v>9</v>
      </c>
      <c r="L172" s="53"/>
      <c r="M172" s="53"/>
      <c r="N172" s="53"/>
      <c r="O172" s="53"/>
    </row>
    <row r="173" spans="1:15" ht="15" customHeight="1" x14ac:dyDescent="0.25">
      <c r="A173" s="38"/>
      <c r="B173" s="105"/>
      <c r="C173" s="106"/>
      <c r="D173" s="106"/>
      <c r="E173" s="95" t="s">
        <v>10</v>
      </c>
      <c r="F173" s="95" t="s">
        <v>11</v>
      </c>
      <c r="G173" s="95"/>
      <c r="H173" s="95"/>
      <c r="I173" s="95"/>
      <c r="J173" s="84"/>
      <c r="K173" s="84"/>
      <c r="L173" s="53"/>
      <c r="M173" s="53"/>
      <c r="N173" s="53"/>
      <c r="O173" s="53"/>
    </row>
    <row r="174" spans="1:15" x14ac:dyDescent="0.25">
      <c r="A174" s="38"/>
      <c r="B174" s="12" t="s">
        <v>12</v>
      </c>
      <c r="C174" s="79" t="s">
        <v>13</v>
      </c>
      <c r="D174" s="79" t="s">
        <v>14</v>
      </c>
      <c r="E174" s="95"/>
      <c r="F174" s="78" t="s">
        <v>15</v>
      </c>
      <c r="G174" s="78" t="s">
        <v>16</v>
      </c>
      <c r="H174" s="78" t="s">
        <v>14</v>
      </c>
      <c r="I174" s="78" t="s">
        <v>17</v>
      </c>
      <c r="J174" s="85"/>
      <c r="K174" s="85"/>
      <c r="L174" s="53"/>
      <c r="M174" s="53"/>
      <c r="N174" s="53"/>
      <c r="O174" s="53"/>
    </row>
    <row r="175" spans="1:15" ht="15.75" x14ac:dyDescent="0.25">
      <c r="A175" s="38"/>
      <c r="B175" s="41" t="s">
        <v>66</v>
      </c>
      <c r="C175" s="42">
        <v>30</v>
      </c>
      <c r="D175" s="43" t="s">
        <v>24</v>
      </c>
      <c r="E175" s="59">
        <f>IF(C175&lt;&gt;"",Przeliczniki!F174*$C175,"")</f>
        <v>30</v>
      </c>
      <c r="F175" s="59">
        <f>IF(E175&lt;&gt;"",Przeliczniki!G174*$C175,"")</f>
        <v>0</v>
      </c>
      <c r="G175" s="59">
        <f>IF(F175&lt;&gt;"",Przeliczniki!H174*$C175,"")</f>
        <v>30</v>
      </c>
      <c r="H175" s="59">
        <f t="shared" ref="H175:H210" si="4">IF(D175="W -F",0,IF(C175&lt;&gt;"",SUM(E175:G175)/30,""))</f>
        <v>2</v>
      </c>
      <c r="I175" s="60" t="str">
        <f>Przeliczniki!M174</f>
        <v/>
      </c>
      <c r="J175" s="61" t="str">
        <f>IF('Formy zajęć'!$D$53&gt;0,Przeliczniki!HB174,"")</f>
        <v/>
      </c>
      <c r="K175" s="62">
        <f>IF('Kierunek studiów'!$C$6&lt;&gt;"",Przeliczniki!P174,"")</f>
        <v>30</v>
      </c>
      <c r="L175" s="53"/>
      <c r="M175" s="53"/>
      <c r="N175" s="53"/>
      <c r="O175" s="53"/>
    </row>
    <row r="176" spans="1:15" ht="15.75" x14ac:dyDescent="0.25">
      <c r="A176" s="38"/>
      <c r="B176" s="41" t="s">
        <v>66</v>
      </c>
      <c r="C176" s="42">
        <v>15</v>
      </c>
      <c r="D176" s="43" t="s">
        <v>22</v>
      </c>
      <c r="E176" s="59">
        <f>IF(C176&lt;&gt;"",Przeliczniki!F175*$C176,"")</f>
        <v>15</v>
      </c>
      <c r="F176" s="59">
        <f>IF(E176&lt;&gt;"",Przeliczniki!G175*$C176,"")</f>
        <v>30</v>
      </c>
      <c r="G176" s="59">
        <f>IF(F176&lt;&gt;"",Przeliczniki!H175*$C176,"")</f>
        <v>15</v>
      </c>
      <c r="H176" s="59">
        <f t="shared" si="4"/>
        <v>2</v>
      </c>
      <c r="I176" s="60">
        <f>Przeliczniki!M175</f>
        <v>4</v>
      </c>
      <c r="J176" s="61" t="str">
        <f>IF('Formy zajęć'!$D$53&gt;0,Przeliczniki!HB175,"")</f>
        <v/>
      </c>
      <c r="K176" s="62">
        <f>IF('Kierunek studiów'!$C$6&lt;&gt;"",Przeliczniki!P175,"")</f>
        <v>45</v>
      </c>
      <c r="L176" s="53"/>
      <c r="M176" s="53"/>
      <c r="N176" s="53"/>
      <c r="O176" s="53"/>
    </row>
    <row r="177" spans="1:15" ht="15.75" x14ac:dyDescent="0.25">
      <c r="A177" s="38"/>
      <c r="B177" s="41" t="s">
        <v>67</v>
      </c>
      <c r="C177" s="42">
        <v>30</v>
      </c>
      <c r="D177" s="43" t="s">
        <v>27</v>
      </c>
      <c r="E177" s="59">
        <f>IF(C177&lt;&gt;"",Przeliczniki!F176*$C177,"")</f>
        <v>30</v>
      </c>
      <c r="F177" s="59">
        <f>IF(E177&lt;&gt;"",Przeliczniki!G176*$C177,"")</f>
        <v>30</v>
      </c>
      <c r="G177" s="59">
        <f>IF(F177&lt;&gt;"",Przeliczniki!H176*$C177,"")</f>
        <v>0</v>
      </c>
      <c r="H177" s="59">
        <f t="shared" si="4"/>
        <v>2</v>
      </c>
      <c r="I177" s="60">
        <f>Przeliczniki!M176</f>
        <v>2</v>
      </c>
      <c r="J177" s="61" t="str">
        <f>IF('Formy zajęć'!$D$53&gt;0,Przeliczniki!HB176,"")</f>
        <v/>
      </c>
      <c r="K177" s="62">
        <f>IF('Kierunek studiów'!$C$6&lt;&gt;"",Przeliczniki!P176,"")</f>
        <v>112.5</v>
      </c>
      <c r="L177" s="53"/>
      <c r="M177" s="53"/>
      <c r="N177" s="53"/>
      <c r="O177" s="53"/>
    </row>
    <row r="178" spans="1:15" ht="31.5" x14ac:dyDescent="0.25">
      <c r="A178" s="38"/>
      <c r="B178" s="41" t="s">
        <v>68</v>
      </c>
      <c r="C178" s="42">
        <v>30</v>
      </c>
      <c r="D178" s="43" t="s">
        <v>27</v>
      </c>
      <c r="E178" s="59">
        <f>IF(C178&lt;&gt;"",Przeliczniki!F177*$C178,"")</f>
        <v>30</v>
      </c>
      <c r="F178" s="59">
        <f>IF(E178&lt;&gt;"",Przeliczniki!G177*$C178,"")</f>
        <v>30</v>
      </c>
      <c r="G178" s="59">
        <f>IF(F178&lt;&gt;"",Przeliczniki!H177*$C178,"")</f>
        <v>0</v>
      </c>
      <c r="H178" s="59">
        <f t="shared" si="4"/>
        <v>2</v>
      </c>
      <c r="I178" s="60">
        <f>Przeliczniki!M177</f>
        <v>2</v>
      </c>
      <c r="J178" s="61" t="str">
        <f>IF('Formy zajęć'!$D$53&gt;0,Przeliczniki!HB177,"")</f>
        <v/>
      </c>
      <c r="K178" s="62">
        <f>IF('Kierunek studiów'!$C$6&lt;&gt;"",Przeliczniki!P177,"")</f>
        <v>112.5</v>
      </c>
      <c r="L178" s="53"/>
      <c r="M178" s="53"/>
      <c r="N178" s="53"/>
      <c r="O178" s="53"/>
    </row>
    <row r="179" spans="1:15" ht="15.75" x14ac:dyDescent="0.25">
      <c r="A179" s="38"/>
      <c r="B179" s="41" t="s">
        <v>69</v>
      </c>
      <c r="C179" s="42">
        <v>30</v>
      </c>
      <c r="D179" s="43" t="s">
        <v>24</v>
      </c>
      <c r="E179" s="59">
        <f>IF(C179&lt;&gt;"",Przeliczniki!F178*$C179,"")</f>
        <v>30</v>
      </c>
      <c r="F179" s="59">
        <f>IF(E179&lt;&gt;"",Przeliczniki!G178*$C179,"")</f>
        <v>0</v>
      </c>
      <c r="G179" s="59">
        <f>IF(F179&lt;&gt;"",Przeliczniki!H178*$C179,"")</f>
        <v>30</v>
      </c>
      <c r="H179" s="59">
        <f t="shared" si="4"/>
        <v>2</v>
      </c>
      <c r="I179" s="60">
        <f>Przeliczniki!M178</f>
        <v>2</v>
      </c>
      <c r="J179" s="61" t="str">
        <f>IF('Formy zajęć'!$D$53&gt;0,Przeliczniki!HB178,"")</f>
        <v/>
      </c>
      <c r="K179" s="62">
        <f>IF('Kierunek studiów'!$C$6&lt;&gt;"",Przeliczniki!P178,"")</f>
        <v>30</v>
      </c>
      <c r="L179" s="53"/>
      <c r="M179" s="53"/>
      <c r="N179" s="53"/>
      <c r="O179" s="53"/>
    </row>
    <row r="180" spans="1:15" ht="15.75" x14ac:dyDescent="0.25">
      <c r="A180" s="38"/>
      <c r="B180" s="41" t="s">
        <v>70</v>
      </c>
      <c r="C180" s="42">
        <v>15</v>
      </c>
      <c r="D180" s="43" t="s">
        <v>24</v>
      </c>
      <c r="E180" s="59">
        <f>IF(C180&lt;&gt;"",Przeliczniki!F179*$C180,"")</f>
        <v>15</v>
      </c>
      <c r="F180" s="59">
        <f>IF(E180&lt;&gt;"",Przeliczniki!G179*$C180,"")</f>
        <v>0</v>
      </c>
      <c r="G180" s="59">
        <f>IF(F180&lt;&gt;"",Przeliczniki!H179*$C180,"")</f>
        <v>15</v>
      </c>
      <c r="H180" s="59">
        <f t="shared" si="4"/>
        <v>1</v>
      </c>
      <c r="I180" s="60" t="str">
        <f>Przeliczniki!M179</f>
        <v/>
      </c>
      <c r="J180" s="61" t="str">
        <f>IF('Formy zajęć'!$D$53&gt;0,Przeliczniki!HB179,"")</f>
        <v/>
      </c>
      <c r="K180" s="62">
        <f>IF('Kierunek studiów'!$C$6&lt;&gt;"",Przeliczniki!P179,"")</f>
        <v>15</v>
      </c>
      <c r="L180" s="53"/>
      <c r="M180" s="53"/>
      <c r="N180" s="53"/>
      <c r="O180" s="53"/>
    </row>
    <row r="181" spans="1:15" ht="15.75" x14ac:dyDescent="0.25">
      <c r="A181" s="38"/>
      <c r="B181" s="41" t="s">
        <v>70</v>
      </c>
      <c r="C181" s="42">
        <v>15</v>
      </c>
      <c r="D181" s="43" t="s">
        <v>27</v>
      </c>
      <c r="E181" s="59">
        <f>IF(C181&lt;&gt;"",Przeliczniki!F180*$C181,"")</f>
        <v>15</v>
      </c>
      <c r="F181" s="59">
        <f>IF(E181&lt;&gt;"",Przeliczniki!G180*$C181,"")</f>
        <v>15</v>
      </c>
      <c r="G181" s="59">
        <f>IF(F181&lt;&gt;"",Przeliczniki!H180*$C181,"")</f>
        <v>0</v>
      </c>
      <c r="H181" s="59">
        <f t="shared" si="4"/>
        <v>1</v>
      </c>
      <c r="I181" s="60">
        <f>Przeliczniki!M180</f>
        <v>2</v>
      </c>
      <c r="J181" s="61" t="str">
        <f>IF('Formy zajęć'!$D$53&gt;0,Przeliczniki!HB180,"")</f>
        <v/>
      </c>
      <c r="K181" s="62">
        <f>IF('Kierunek studiów'!$C$6&lt;&gt;"",Przeliczniki!P180,"")</f>
        <v>56.25</v>
      </c>
      <c r="L181" s="53"/>
      <c r="M181" s="53"/>
      <c r="N181" s="53"/>
      <c r="O181" s="53"/>
    </row>
    <row r="182" spans="1:15" ht="15.75" x14ac:dyDescent="0.25">
      <c r="A182" s="38"/>
      <c r="B182" s="41" t="s">
        <v>55</v>
      </c>
      <c r="C182" s="42">
        <v>30</v>
      </c>
      <c r="D182" s="43" t="s">
        <v>56</v>
      </c>
      <c r="E182" s="59">
        <f>IF(C182&lt;&gt;"",Przeliczniki!F181*$C182,"")</f>
        <v>30</v>
      </c>
      <c r="F182" s="59">
        <f>IF(E182&lt;&gt;"",Przeliczniki!G181*$C182,"")</f>
        <v>60</v>
      </c>
      <c r="G182" s="59">
        <f>IF(F182&lt;&gt;"",Przeliczniki!H181*$C182,"")</f>
        <v>90</v>
      </c>
      <c r="H182" s="59">
        <f>IF(D182="W -F",0,IF(C182&lt;&gt;"",SUM(E182:G182)/30,""))</f>
        <v>6</v>
      </c>
      <c r="I182" s="60">
        <f>Przeliczniki!M181</f>
        <v>6</v>
      </c>
      <c r="J182" s="61" t="str">
        <f>IF('Formy zajęć'!$D$53&gt;0,Przeliczniki!HB181,"")</f>
        <v/>
      </c>
      <c r="K182" s="62">
        <f>IF('Kierunek studiów'!$C$6&lt;&gt;"",Przeliczniki!P181,"")</f>
        <v>112.5</v>
      </c>
      <c r="L182" s="53"/>
      <c r="M182" s="53"/>
      <c r="N182" s="53"/>
      <c r="O182" s="53"/>
    </row>
    <row r="183" spans="1:15" ht="15.75" x14ac:dyDescent="0.25">
      <c r="A183" s="38"/>
      <c r="B183" s="41" t="s">
        <v>65</v>
      </c>
      <c r="C183" s="42">
        <v>30</v>
      </c>
      <c r="D183" s="43" t="s">
        <v>19</v>
      </c>
      <c r="E183" s="59">
        <f>IF(C183&lt;&gt;"",Przeliczniki!F182*$C183,"")</f>
        <v>30</v>
      </c>
      <c r="F183" s="59">
        <f>IF(E183&lt;&gt;"",Przeliczniki!G182*$C183,"")</f>
        <v>30</v>
      </c>
      <c r="G183" s="59">
        <f>IF(F183&lt;&gt;"",Przeliczniki!H182*$C183,"")</f>
        <v>60</v>
      </c>
      <c r="H183" s="59">
        <f t="shared" si="4"/>
        <v>4</v>
      </c>
      <c r="I183" s="60">
        <f>Przeliczniki!M182</f>
        <v>4</v>
      </c>
      <c r="J183" s="61" t="str">
        <f>IF('Formy zajęć'!$D$53&gt;0,Przeliczniki!HB182,"")</f>
        <v/>
      </c>
      <c r="K183" s="62">
        <f>IF('Kierunek studiów'!$C$6&lt;&gt;"",Przeliczniki!P182,"")</f>
        <v>30</v>
      </c>
      <c r="L183" s="53"/>
      <c r="M183" s="53"/>
      <c r="N183" s="53"/>
      <c r="O183" s="53"/>
    </row>
    <row r="184" spans="1:15" ht="15.75" x14ac:dyDescent="0.25">
      <c r="A184" s="38"/>
      <c r="B184" s="41" t="s">
        <v>71</v>
      </c>
      <c r="C184" s="42">
        <v>30</v>
      </c>
      <c r="D184" s="43" t="s">
        <v>72</v>
      </c>
      <c r="E184" s="59">
        <f>IF(C184&lt;&gt;"",Przeliczniki!F183*$C184,"")</f>
        <v>30</v>
      </c>
      <c r="F184" s="59">
        <f>IF(E184&lt;&gt;"",Przeliczniki!G183*$C184,"")</f>
        <v>30</v>
      </c>
      <c r="G184" s="59">
        <f>IF(F184&lt;&gt;"",Przeliczniki!H183*$C184,"")</f>
        <v>30</v>
      </c>
      <c r="H184" s="59">
        <f t="shared" si="4"/>
        <v>3</v>
      </c>
      <c r="I184" s="60">
        <f>Przeliczniki!M183</f>
        <v>3</v>
      </c>
      <c r="J184" s="61" t="str">
        <f>IF('Formy zajęć'!$D$53&gt;0,Przeliczniki!HB183,"")</f>
        <v/>
      </c>
      <c r="K184" s="62">
        <f>IF('Kierunek studiów'!$C$6&lt;&gt;"",Przeliczniki!P183,"")</f>
        <v>180</v>
      </c>
      <c r="L184" s="53"/>
      <c r="M184" s="53"/>
      <c r="N184" s="53"/>
      <c r="O184" s="53"/>
    </row>
    <row r="185" spans="1:15" ht="15.75" x14ac:dyDescent="0.25">
      <c r="A185" s="38"/>
      <c r="B185" s="41" t="s">
        <v>73</v>
      </c>
      <c r="C185" s="42">
        <v>30</v>
      </c>
      <c r="D185" s="43" t="s">
        <v>74</v>
      </c>
      <c r="E185" s="59">
        <f>IF(C185&lt;&gt;"",Przeliczniki!F184*$C185,"")</f>
        <v>0</v>
      </c>
      <c r="F185" s="59">
        <f>IF(E185&lt;&gt;"",Przeliczniki!G184*$C185,"")</f>
        <v>120</v>
      </c>
      <c r="G185" s="59">
        <f>IF(F185&lt;&gt;"",Przeliczniki!H184*$C185,"")</f>
        <v>0</v>
      </c>
      <c r="H185" s="59">
        <f t="shared" si="4"/>
        <v>4</v>
      </c>
      <c r="I185" s="60">
        <f>Przeliczniki!M184</f>
        <v>4</v>
      </c>
      <c r="J185" s="61" t="str">
        <f>IF('Formy zajęć'!$D$53&gt;0,Przeliczniki!HB184,"")</f>
        <v/>
      </c>
      <c r="K185" s="62">
        <f>IF('Kierunek studiów'!$C$6&lt;&gt;"",Przeliczniki!P184,"")</f>
        <v>0</v>
      </c>
      <c r="L185" s="53"/>
      <c r="M185" s="53"/>
      <c r="N185" s="53"/>
      <c r="O185" s="53"/>
    </row>
    <row r="186" spans="1:15" hidden="1" x14ac:dyDescent="0.25">
      <c r="A186" s="38"/>
      <c r="B186" s="34"/>
      <c r="C186" s="73"/>
      <c r="D186" s="43"/>
      <c r="E186" s="59" t="str">
        <f>IF(C186&lt;&gt;"",Przeliczniki!F185*$C186,"")</f>
        <v/>
      </c>
      <c r="F186" s="59" t="str">
        <f>IF(E186&lt;&gt;"",Przeliczniki!G185*$C186,"")</f>
        <v/>
      </c>
      <c r="G186" s="59" t="str">
        <f>IF(F186&lt;&gt;"",Przeliczniki!H185*$C186,"")</f>
        <v/>
      </c>
      <c r="H186" s="59" t="str">
        <f t="shared" si="4"/>
        <v/>
      </c>
      <c r="I186" s="60" t="str">
        <f>Przeliczniki!M185</f>
        <v/>
      </c>
      <c r="J186" s="61" t="str">
        <f>IF('Formy zajęć'!$D$53&gt;0,Przeliczniki!HB185,"")</f>
        <v/>
      </c>
      <c r="K186" s="62" t="str">
        <f>IF('Kierunek studiów'!$C$6&lt;&gt;"",Przeliczniki!P185,"")</f>
        <v/>
      </c>
      <c r="L186" s="53"/>
      <c r="M186" s="53"/>
      <c r="N186" s="53"/>
      <c r="O186" s="53"/>
    </row>
    <row r="187" spans="1:15" hidden="1" x14ac:dyDescent="0.25">
      <c r="A187" s="38"/>
      <c r="B187" s="13"/>
      <c r="C187" s="37"/>
      <c r="D187" s="43"/>
      <c r="E187" s="59" t="str">
        <f>IF(C187&lt;&gt;"",Przeliczniki!F186*$C187,"")</f>
        <v/>
      </c>
      <c r="F187" s="59" t="str">
        <f>IF(E187&lt;&gt;"",Przeliczniki!G186*$C187,"")</f>
        <v/>
      </c>
      <c r="G187" s="59" t="str">
        <f>IF(F187&lt;&gt;"",Przeliczniki!H186*$C187,"")</f>
        <v/>
      </c>
      <c r="H187" s="59" t="str">
        <f t="shared" si="4"/>
        <v/>
      </c>
      <c r="I187" s="60" t="str">
        <f>Przeliczniki!M186</f>
        <v/>
      </c>
      <c r="J187" s="61" t="str">
        <f>IF('Formy zajęć'!$D$53&gt;0,Przeliczniki!HB186,"")</f>
        <v/>
      </c>
      <c r="K187" s="62" t="str">
        <f>IF('Kierunek studiów'!$C$6&lt;&gt;"",Przeliczniki!P186,"")</f>
        <v/>
      </c>
      <c r="L187" s="53"/>
      <c r="M187" s="53"/>
      <c r="N187" s="53"/>
      <c r="O187" s="53"/>
    </row>
    <row r="188" spans="1:15" hidden="1" x14ac:dyDescent="0.25">
      <c r="A188" s="38"/>
      <c r="B188" s="13"/>
      <c r="C188" s="37"/>
      <c r="D188" s="43"/>
      <c r="E188" s="59" t="str">
        <f>IF(C188&lt;&gt;"",Przeliczniki!F187*$C188,"")</f>
        <v/>
      </c>
      <c r="F188" s="59" t="str">
        <f>IF(E188&lt;&gt;"",Przeliczniki!G187*$C188,"")</f>
        <v/>
      </c>
      <c r="G188" s="59" t="str">
        <f>IF(F188&lt;&gt;"",Przeliczniki!H187*$C188,"")</f>
        <v/>
      </c>
      <c r="H188" s="59" t="str">
        <f t="shared" si="4"/>
        <v/>
      </c>
      <c r="I188" s="60" t="str">
        <f>Przeliczniki!M187</f>
        <v/>
      </c>
      <c r="J188" s="61" t="str">
        <f>IF('Formy zajęć'!$D$53&gt;0,Przeliczniki!HB187,"")</f>
        <v/>
      </c>
      <c r="K188" s="62" t="str">
        <f>IF('Kierunek studiów'!$C$6&lt;&gt;"",Przeliczniki!P187,"")</f>
        <v/>
      </c>
      <c r="L188" s="53"/>
      <c r="M188" s="53"/>
      <c r="N188" s="53"/>
      <c r="O188" s="53"/>
    </row>
    <row r="189" spans="1:15" hidden="1" x14ac:dyDescent="0.25">
      <c r="A189" s="38"/>
      <c r="B189" s="13"/>
      <c r="C189" s="37"/>
      <c r="D189" s="43"/>
      <c r="E189" s="59" t="str">
        <f>IF(C189&lt;&gt;"",Przeliczniki!F188*$C189,"")</f>
        <v/>
      </c>
      <c r="F189" s="59" t="str">
        <f>IF(E189&lt;&gt;"",Przeliczniki!G188*$C189,"")</f>
        <v/>
      </c>
      <c r="G189" s="59" t="str">
        <f>IF(F189&lt;&gt;"",Przeliczniki!H188*$C189,"")</f>
        <v/>
      </c>
      <c r="H189" s="59" t="str">
        <f t="shared" si="4"/>
        <v/>
      </c>
      <c r="I189" s="60" t="str">
        <f>Przeliczniki!M188</f>
        <v/>
      </c>
      <c r="J189" s="61" t="str">
        <f>IF('Formy zajęć'!$D$53&gt;0,Przeliczniki!HB188,"")</f>
        <v/>
      </c>
      <c r="K189" s="62" t="str">
        <f>IF('Kierunek studiów'!$C$6&lt;&gt;"",Przeliczniki!P188,"")</f>
        <v/>
      </c>
      <c r="L189" s="53"/>
      <c r="M189" s="53"/>
      <c r="N189" s="53"/>
      <c r="O189" s="53"/>
    </row>
    <row r="190" spans="1:15" hidden="1" x14ac:dyDescent="0.25">
      <c r="A190" s="38"/>
      <c r="B190" s="13"/>
      <c r="C190" s="37"/>
      <c r="D190" s="43"/>
      <c r="E190" s="59" t="str">
        <f>IF(C190&lt;&gt;"",Przeliczniki!F189*$C190,"")</f>
        <v/>
      </c>
      <c r="F190" s="59" t="str">
        <f>IF(E190&lt;&gt;"",Przeliczniki!G189*$C190,"")</f>
        <v/>
      </c>
      <c r="G190" s="59" t="str">
        <f>IF(F190&lt;&gt;"",Przeliczniki!H189*$C190,"")</f>
        <v/>
      </c>
      <c r="H190" s="59" t="str">
        <f t="shared" si="4"/>
        <v/>
      </c>
      <c r="I190" s="60" t="str">
        <f>Przeliczniki!M189</f>
        <v/>
      </c>
      <c r="J190" s="61" t="str">
        <f>IF('Formy zajęć'!$D$53&gt;0,Przeliczniki!HB189,"")</f>
        <v/>
      </c>
      <c r="K190" s="62" t="str">
        <f>IF('Kierunek studiów'!$C$6&lt;&gt;"",Przeliczniki!P189,"")</f>
        <v/>
      </c>
      <c r="L190" s="53"/>
      <c r="M190" s="53"/>
      <c r="N190" s="53"/>
      <c r="O190" s="53"/>
    </row>
    <row r="191" spans="1:15" hidden="1" x14ac:dyDescent="0.25">
      <c r="A191" s="38"/>
      <c r="B191" s="13"/>
      <c r="C191" s="37"/>
      <c r="D191" s="43"/>
      <c r="E191" s="59" t="str">
        <f>IF(C191&lt;&gt;"",Przeliczniki!F190*$C191,"")</f>
        <v/>
      </c>
      <c r="F191" s="59" t="str">
        <f>IF(E191&lt;&gt;"",Przeliczniki!G190*$C191,"")</f>
        <v/>
      </c>
      <c r="G191" s="59" t="str">
        <f>IF(F191&lt;&gt;"",Przeliczniki!H190*$C191,"")</f>
        <v/>
      </c>
      <c r="H191" s="59" t="str">
        <f t="shared" si="4"/>
        <v/>
      </c>
      <c r="I191" s="60" t="str">
        <f>Przeliczniki!M190</f>
        <v/>
      </c>
      <c r="J191" s="61" t="str">
        <f>IF('Formy zajęć'!$D$53&gt;0,Przeliczniki!HB190,"")</f>
        <v/>
      </c>
      <c r="K191" s="62" t="str">
        <f>IF('Kierunek studiów'!$C$6&lt;&gt;"",Przeliczniki!P190,"")</f>
        <v/>
      </c>
      <c r="L191" s="53"/>
      <c r="M191" s="53"/>
      <c r="N191" s="53"/>
      <c r="O191" s="53"/>
    </row>
    <row r="192" spans="1:15" hidden="1" x14ac:dyDescent="0.25">
      <c r="A192" s="38"/>
      <c r="B192" s="13"/>
      <c r="C192" s="37"/>
      <c r="D192" s="43"/>
      <c r="E192" s="59" t="str">
        <f>IF(C192&lt;&gt;"",Przeliczniki!F191*$C192,"")</f>
        <v/>
      </c>
      <c r="F192" s="59" t="str">
        <f>IF(E192&lt;&gt;"",Przeliczniki!G191*$C192,"")</f>
        <v/>
      </c>
      <c r="G192" s="59" t="str">
        <f>IF(F192&lt;&gt;"",Przeliczniki!H191*$C192,"")</f>
        <v/>
      </c>
      <c r="H192" s="59" t="str">
        <f t="shared" si="4"/>
        <v/>
      </c>
      <c r="I192" s="60" t="str">
        <f>Przeliczniki!M191</f>
        <v/>
      </c>
      <c r="J192" s="61" t="str">
        <f>IF('Formy zajęć'!$D$53&gt;0,Przeliczniki!HB191,"")</f>
        <v/>
      </c>
      <c r="K192" s="62" t="str">
        <f>IF('Kierunek studiów'!$C$6&lt;&gt;"",Przeliczniki!P191,"")</f>
        <v/>
      </c>
      <c r="L192" s="53"/>
      <c r="M192" s="53"/>
      <c r="N192" s="53"/>
      <c r="O192" s="53"/>
    </row>
    <row r="193" spans="1:15" hidden="1" x14ac:dyDescent="0.25">
      <c r="A193" s="38"/>
      <c r="B193" s="13"/>
      <c r="C193" s="37"/>
      <c r="D193" s="43"/>
      <c r="E193" s="59" t="str">
        <f>IF(C193&lt;&gt;"",Przeliczniki!F192*$C193,"")</f>
        <v/>
      </c>
      <c r="F193" s="59" t="str">
        <f>IF(E193&lt;&gt;"",Przeliczniki!G192*$C193,"")</f>
        <v/>
      </c>
      <c r="G193" s="59" t="str">
        <f>IF(F193&lt;&gt;"",Przeliczniki!H192*$C193,"")</f>
        <v/>
      </c>
      <c r="H193" s="59" t="str">
        <f t="shared" si="4"/>
        <v/>
      </c>
      <c r="I193" s="60" t="str">
        <f>Przeliczniki!M192</f>
        <v/>
      </c>
      <c r="J193" s="61" t="str">
        <f>IF('Formy zajęć'!$D$53&gt;0,Przeliczniki!HB192,"")</f>
        <v/>
      </c>
      <c r="K193" s="62" t="str">
        <f>IF('Kierunek studiów'!$C$6&lt;&gt;"",Przeliczniki!P192,"")</f>
        <v/>
      </c>
      <c r="L193" s="53"/>
      <c r="M193" s="53"/>
      <c r="N193" s="53"/>
      <c r="O193" s="53"/>
    </row>
    <row r="194" spans="1:15" hidden="1" x14ac:dyDescent="0.25">
      <c r="A194" s="38"/>
      <c r="B194" s="13"/>
      <c r="C194" s="37"/>
      <c r="D194" s="43"/>
      <c r="E194" s="59" t="str">
        <f>IF(C194&lt;&gt;"",Przeliczniki!F193*$C194,"")</f>
        <v/>
      </c>
      <c r="F194" s="59" t="str">
        <f>IF(E194&lt;&gt;"",Przeliczniki!G193*$C194,"")</f>
        <v/>
      </c>
      <c r="G194" s="59" t="str">
        <f>IF(F194&lt;&gt;"",Przeliczniki!H193*$C194,"")</f>
        <v/>
      </c>
      <c r="H194" s="59" t="str">
        <f t="shared" si="4"/>
        <v/>
      </c>
      <c r="I194" s="60" t="str">
        <f>Przeliczniki!M193</f>
        <v/>
      </c>
      <c r="J194" s="61" t="str">
        <f>IF('Formy zajęć'!$D$53&gt;0,Przeliczniki!HB193,"")</f>
        <v/>
      </c>
      <c r="K194" s="62" t="str">
        <f>IF('Kierunek studiów'!$C$6&lt;&gt;"",Przeliczniki!P193,"")</f>
        <v/>
      </c>
      <c r="L194" s="53"/>
      <c r="M194" s="53"/>
      <c r="N194" s="53"/>
      <c r="O194" s="53"/>
    </row>
    <row r="195" spans="1:15" hidden="1" x14ac:dyDescent="0.25">
      <c r="A195" s="38"/>
      <c r="B195" s="13"/>
      <c r="C195" s="37"/>
      <c r="D195" s="43"/>
      <c r="E195" s="59" t="str">
        <f>IF(C195&lt;&gt;"",Przeliczniki!F194*$C195,"")</f>
        <v/>
      </c>
      <c r="F195" s="59" t="str">
        <f>IF(E195&lt;&gt;"",Przeliczniki!G194*$C195,"")</f>
        <v/>
      </c>
      <c r="G195" s="59" t="str">
        <f>IF(F195&lt;&gt;"",Przeliczniki!H194*$C195,"")</f>
        <v/>
      </c>
      <c r="H195" s="59" t="str">
        <f t="shared" si="4"/>
        <v/>
      </c>
      <c r="I195" s="60" t="str">
        <f>Przeliczniki!M194</f>
        <v/>
      </c>
      <c r="J195" s="61" t="str">
        <f>IF('Formy zajęć'!$D$53&gt;0,Przeliczniki!HB194,"")</f>
        <v/>
      </c>
      <c r="K195" s="62" t="str">
        <f>IF('Kierunek studiów'!$C$6&lt;&gt;"",Przeliczniki!P194,"")</f>
        <v/>
      </c>
      <c r="L195" s="53"/>
      <c r="M195" s="53"/>
      <c r="N195" s="53"/>
      <c r="O195" s="53"/>
    </row>
    <row r="196" spans="1:15" hidden="1" x14ac:dyDescent="0.25">
      <c r="A196" s="38"/>
      <c r="B196" s="13"/>
      <c r="C196" s="37"/>
      <c r="D196" s="43"/>
      <c r="E196" s="59" t="str">
        <f>IF(C196&lt;&gt;"",Przeliczniki!F195*$C196,"")</f>
        <v/>
      </c>
      <c r="F196" s="59" t="str">
        <f>IF(E196&lt;&gt;"",Przeliczniki!G195*$C196,"")</f>
        <v/>
      </c>
      <c r="G196" s="59" t="str">
        <f>IF(F196&lt;&gt;"",Przeliczniki!H195*$C196,"")</f>
        <v/>
      </c>
      <c r="H196" s="59" t="str">
        <f t="shared" si="4"/>
        <v/>
      </c>
      <c r="I196" s="60" t="str">
        <f>Przeliczniki!M195</f>
        <v/>
      </c>
      <c r="J196" s="61" t="str">
        <f>IF('Formy zajęć'!$D$53&gt;0,Przeliczniki!HB195,"")</f>
        <v/>
      </c>
      <c r="K196" s="62" t="str">
        <f>IF('Kierunek studiów'!$C$6&lt;&gt;"",Przeliczniki!P195,"")</f>
        <v/>
      </c>
      <c r="L196" s="53"/>
      <c r="M196" s="53"/>
      <c r="N196" s="53"/>
      <c r="O196" s="53"/>
    </row>
    <row r="197" spans="1:15" hidden="1" x14ac:dyDescent="0.25">
      <c r="A197" s="38"/>
      <c r="B197" s="13"/>
      <c r="C197" s="37"/>
      <c r="D197" s="43"/>
      <c r="E197" s="59" t="str">
        <f>IF(C197&lt;&gt;"",Przeliczniki!F196*$C197,"")</f>
        <v/>
      </c>
      <c r="F197" s="59" t="str">
        <f>IF(E197&lt;&gt;"",Przeliczniki!G196*$C197,"")</f>
        <v/>
      </c>
      <c r="G197" s="59" t="str">
        <f>IF(F197&lt;&gt;"",Przeliczniki!H196*$C197,"")</f>
        <v/>
      </c>
      <c r="H197" s="59" t="str">
        <f t="shared" si="4"/>
        <v/>
      </c>
      <c r="I197" s="60" t="str">
        <f>Przeliczniki!M196</f>
        <v/>
      </c>
      <c r="J197" s="61" t="str">
        <f>IF('Formy zajęć'!$D$53&gt;0,Przeliczniki!HB196,"")</f>
        <v/>
      </c>
      <c r="K197" s="62" t="str">
        <f>IF('Kierunek studiów'!$C$6&lt;&gt;"",Przeliczniki!P196,"")</f>
        <v/>
      </c>
      <c r="L197" s="53"/>
      <c r="M197" s="53"/>
      <c r="N197" s="53"/>
      <c r="O197" s="53"/>
    </row>
    <row r="198" spans="1:15" hidden="1" x14ac:dyDescent="0.25">
      <c r="A198" s="38"/>
      <c r="B198" s="13"/>
      <c r="C198" s="37"/>
      <c r="D198" s="43"/>
      <c r="E198" s="59" t="str">
        <f>IF(C198&lt;&gt;"",Przeliczniki!F197*$C198,"")</f>
        <v/>
      </c>
      <c r="F198" s="59" t="str">
        <f>IF(E198&lt;&gt;"",Przeliczniki!G197*$C198,"")</f>
        <v/>
      </c>
      <c r="G198" s="59" t="str">
        <f>IF(F198&lt;&gt;"",Przeliczniki!H197*$C198,"")</f>
        <v/>
      </c>
      <c r="H198" s="59" t="str">
        <f t="shared" si="4"/>
        <v/>
      </c>
      <c r="I198" s="60" t="str">
        <f>Przeliczniki!M197</f>
        <v/>
      </c>
      <c r="J198" s="61" t="str">
        <f>IF('Formy zajęć'!$D$53&gt;0,Przeliczniki!HB197,"")</f>
        <v/>
      </c>
      <c r="K198" s="62" t="str">
        <f>IF('Kierunek studiów'!$C$6&lt;&gt;"",Przeliczniki!P197,"")</f>
        <v/>
      </c>
      <c r="L198" s="53"/>
      <c r="M198" s="53"/>
      <c r="N198" s="53"/>
      <c r="O198" s="53"/>
    </row>
    <row r="199" spans="1:15" hidden="1" x14ac:dyDescent="0.25">
      <c r="A199" s="38"/>
      <c r="B199" s="13"/>
      <c r="C199" s="37"/>
      <c r="D199" s="43"/>
      <c r="E199" s="59" t="str">
        <f>IF(C199&lt;&gt;"",Przeliczniki!F198*$C199,"")</f>
        <v/>
      </c>
      <c r="F199" s="59" t="str">
        <f>IF(E199&lt;&gt;"",Przeliczniki!G198*$C199,"")</f>
        <v/>
      </c>
      <c r="G199" s="59" t="str">
        <f>IF(F199&lt;&gt;"",Przeliczniki!H198*$C199,"")</f>
        <v/>
      </c>
      <c r="H199" s="59" t="str">
        <f t="shared" si="4"/>
        <v/>
      </c>
      <c r="I199" s="60" t="str">
        <f>Przeliczniki!M198</f>
        <v/>
      </c>
      <c r="J199" s="61" t="str">
        <f>IF('Formy zajęć'!$D$53&gt;0,Przeliczniki!HB198,"")</f>
        <v/>
      </c>
      <c r="K199" s="62" t="str">
        <f>IF('Kierunek studiów'!$C$6&lt;&gt;"",Przeliczniki!P198,"")</f>
        <v/>
      </c>
      <c r="L199" s="53"/>
      <c r="M199" s="53"/>
      <c r="N199" s="53"/>
      <c r="O199" s="53"/>
    </row>
    <row r="200" spans="1:15" hidden="1" x14ac:dyDescent="0.25">
      <c r="A200" s="38"/>
      <c r="B200" s="13"/>
      <c r="C200" s="37"/>
      <c r="D200" s="43"/>
      <c r="E200" s="59" t="str">
        <f>IF(C200&lt;&gt;"",Przeliczniki!F199*$C200,"")</f>
        <v/>
      </c>
      <c r="F200" s="59" t="str">
        <f>IF(E200&lt;&gt;"",Przeliczniki!G199*$C200,"")</f>
        <v/>
      </c>
      <c r="G200" s="59" t="str">
        <f>IF(F200&lt;&gt;"",Przeliczniki!H199*$C200,"")</f>
        <v/>
      </c>
      <c r="H200" s="59" t="str">
        <f t="shared" si="4"/>
        <v/>
      </c>
      <c r="I200" s="60" t="str">
        <f>Przeliczniki!M199</f>
        <v/>
      </c>
      <c r="J200" s="61" t="str">
        <f>IF('Formy zajęć'!$D$53&gt;0,Przeliczniki!HB199,"")</f>
        <v/>
      </c>
      <c r="K200" s="62" t="str">
        <f>IF('Kierunek studiów'!$C$6&lt;&gt;"",Przeliczniki!P199,"")</f>
        <v/>
      </c>
      <c r="L200" s="53"/>
      <c r="M200" s="53"/>
      <c r="N200" s="53"/>
      <c r="O200" s="53"/>
    </row>
    <row r="201" spans="1:15" hidden="1" x14ac:dyDescent="0.25">
      <c r="A201" s="38"/>
      <c r="B201" s="13"/>
      <c r="C201" s="37"/>
      <c r="D201" s="43"/>
      <c r="E201" s="59" t="str">
        <f>IF(C201&lt;&gt;"",Przeliczniki!F200*$C201,"")</f>
        <v/>
      </c>
      <c r="F201" s="59" t="str">
        <f>IF(E201&lt;&gt;"",Przeliczniki!G200*$C201,"")</f>
        <v/>
      </c>
      <c r="G201" s="59" t="str">
        <f>IF(F201&lt;&gt;"",Przeliczniki!H200*$C201,"")</f>
        <v/>
      </c>
      <c r="H201" s="59" t="str">
        <f t="shared" si="4"/>
        <v/>
      </c>
      <c r="I201" s="60" t="str">
        <f>Przeliczniki!M200</f>
        <v/>
      </c>
      <c r="J201" s="61" t="str">
        <f>IF('Formy zajęć'!$D$53&gt;0,Przeliczniki!HB200,"")</f>
        <v/>
      </c>
      <c r="K201" s="62" t="str">
        <f>IF('Kierunek studiów'!$C$6&lt;&gt;"",Przeliczniki!P200,"")</f>
        <v/>
      </c>
      <c r="L201" s="53"/>
      <c r="M201" s="53"/>
      <c r="N201" s="53"/>
      <c r="O201" s="53"/>
    </row>
    <row r="202" spans="1:15" hidden="1" x14ac:dyDescent="0.25">
      <c r="A202" s="38"/>
      <c r="B202" s="13"/>
      <c r="C202" s="37"/>
      <c r="D202" s="43"/>
      <c r="E202" s="59" t="str">
        <f>IF(C202&lt;&gt;"",Przeliczniki!F201*$C202,"")</f>
        <v/>
      </c>
      <c r="F202" s="59" t="str">
        <f>IF(E202&lt;&gt;"",Przeliczniki!G201*$C202,"")</f>
        <v/>
      </c>
      <c r="G202" s="59" t="str">
        <f>IF(F202&lt;&gt;"",Przeliczniki!H201*$C202,"")</f>
        <v/>
      </c>
      <c r="H202" s="59" t="str">
        <f t="shared" si="4"/>
        <v/>
      </c>
      <c r="I202" s="60" t="str">
        <f>Przeliczniki!M201</f>
        <v/>
      </c>
      <c r="J202" s="61" t="str">
        <f>IF('Formy zajęć'!$D$53&gt;0,Przeliczniki!HB201,"")</f>
        <v/>
      </c>
      <c r="K202" s="62" t="str">
        <f>IF('Kierunek studiów'!$C$6&lt;&gt;"",Przeliczniki!P201,"")</f>
        <v/>
      </c>
      <c r="L202" s="53"/>
      <c r="M202" s="53"/>
      <c r="N202" s="53"/>
      <c r="O202" s="53"/>
    </row>
    <row r="203" spans="1:15" hidden="1" x14ac:dyDescent="0.25">
      <c r="A203" s="38"/>
      <c r="B203" s="13"/>
      <c r="C203" s="37"/>
      <c r="D203" s="43"/>
      <c r="E203" s="59" t="str">
        <f>IF(C203&lt;&gt;"",Przeliczniki!F202*$C203,"")</f>
        <v/>
      </c>
      <c r="F203" s="59" t="str">
        <f>IF(E203&lt;&gt;"",Przeliczniki!G202*$C203,"")</f>
        <v/>
      </c>
      <c r="G203" s="59" t="str">
        <f>IF(F203&lt;&gt;"",Przeliczniki!H202*$C203,"")</f>
        <v/>
      </c>
      <c r="H203" s="59" t="str">
        <f t="shared" si="4"/>
        <v/>
      </c>
      <c r="I203" s="60" t="str">
        <f>Przeliczniki!M202</f>
        <v/>
      </c>
      <c r="J203" s="61" t="str">
        <f>IF('Formy zajęć'!$D$53&gt;0,Przeliczniki!HB202,"")</f>
        <v/>
      </c>
      <c r="K203" s="62" t="str">
        <f>IF('Kierunek studiów'!$C$6&lt;&gt;"",Przeliczniki!P202,"")</f>
        <v/>
      </c>
      <c r="L203" s="53"/>
      <c r="M203" s="53"/>
      <c r="N203" s="53"/>
      <c r="O203" s="53"/>
    </row>
    <row r="204" spans="1:15" hidden="1" x14ac:dyDescent="0.25">
      <c r="A204" s="38"/>
      <c r="B204" s="13"/>
      <c r="C204" s="37"/>
      <c r="D204" s="43"/>
      <c r="E204" s="59" t="str">
        <f>IF(C204&lt;&gt;"",Przeliczniki!F203*$C204,"")</f>
        <v/>
      </c>
      <c r="F204" s="59" t="str">
        <f>IF(E204&lt;&gt;"",Przeliczniki!G203*$C204,"")</f>
        <v/>
      </c>
      <c r="G204" s="59" t="str">
        <f>IF(F204&lt;&gt;"",Przeliczniki!H203*$C204,"")</f>
        <v/>
      </c>
      <c r="H204" s="59" t="str">
        <f t="shared" si="4"/>
        <v/>
      </c>
      <c r="I204" s="60" t="str">
        <f>Przeliczniki!M203</f>
        <v/>
      </c>
      <c r="J204" s="61" t="str">
        <f>IF('Formy zajęć'!$D$53&gt;0,Przeliczniki!HB203,"")</f>
        <v/>
      </c>
      <c r="K204" s="62" t="str">
        <f>IF('Kierunek studiów'!$C$6&lt;&gt;"",Przeliczniki!P203,"")</f>
        <v/>
      </c>
      <c r="L204" s="53"/>
      <c r="M204" s="53"/>
      <c r="N204" s="53"/>
      <c r="O204" s="53"/>
    </row>
    <row r="205" spans="1:15" hidden="1" x14ac:dyDescent="0.25">
      <c r="A205" s="38"/>
      <c r="B205" s="13"/>
      <c r="C205" s="37"/>
      <c r="D205" s="43"/>
      <c r="E205" s="59" t="str">
        <f>IF(C205&lt;&gt;"",Przeliczniki!F204*$C205,"")</f>
        <v/>
      </c>
      <c r="F205" s="59" t="str">
        <f>IF(E205&lt;&gt;"",Przeliczniki!G204*$C205,"")</f>
        <v/>
      </c>
      <c r="G205" s="59" t="str">
        <f>IF(F205&lt;&gt;"",Przeliczniki!H204*$C205,"")</f>
        <v/>
      </c>
      <c r="H205" s="59" t="str">
        <f t="shared" si="4"/>
        <v/>
      </c>
      <c r="I205" s="60" t="str">
        <f>Przeliczniki!M204</f>
        <v/>
      </c>
      <c r="J205" s="61" t="str">
        <f>IF('Formy zajęć'!$D$53&gt;0,Przeliczniki!HB204,"")</f>
        <v/>
      </c>
      <c r="K205" s="62" t="str">
        <f>IF('Kierunek studiów'!$C$6&lt;&gt;"",Przeliczniki!P204,"")</f>
        <v/>
      </c>
      <c r="L205" s="53"/>
      <c r="M205" s="53"/>
      <c r="N205" s="53"/>
      <c r="O205" s="53"/>
    </row>
    <row r="206" spans="1:15" hidden="1" x14ac:dyDescent="0.25">
      <c r="A206" s="38"/>
      <c r="B206" s="13"/>
      <c r="C206" s="37"/>
      <c r="D206" s="43"/>
      <c r="E206" s="59" t="str">
        <f>IF(C206&lt;&gt;"",Przeliczniki!F205*$C206,"")</f>
        <v/>
      </c>
      <c r="F206" s="59" t="str">
        <f>IF(E206&lt;&gt;"",Przeliczniki!G205*$C206,"")</f>
        <v/>
      </c>
      <c r="G206" s="59" t="str">
        <f>IF(F206&lt;&gt;"",Przeliczniki!H205*$C206,"")</f>
        <v/>
      </c>
      <c r="H206" s="59" t="str">
        <f t="shared" si="4"/>
        <v/>
      </c>
      <c r="I206" s="60" t="str">
        <f>Przeliczniki!M205</f>
        <v/>
      </c>
      <c r="J206" s="61" t="str">
        <f>IF('Formy zajęć'!$D$53&gt;0,Przeliczniki!HB205,"")</f>
        <v/>
      </c>
      <c r="K206" s="62" t="str">
        <f>IF('Kierunek studiów'!$C$6&lt;&gt;"",Przeliczniki!P205,"")</f>
        <v/>
      </c>
      <c r="L206" s="53"/>
      <c r="M206" s="53"/>
      <c r="N206" s="53"/>
      <c r="O206" s="53"/>
    </row>
    <row r="207" spans="1:15" hidden="1" x14ac:dyDescent="0.25">
      <c r="A207" s="38"/>
      <c r="B207" s="13"/>
      <c r="C207" s="37"/>
      <c r="D207" s="43"/>
      <c r="E207" s="59" t="str">
        <f>IF(C207&lt;&gt;"",Przeliczniki!F206*$C207,"")</f>
        <v/>
      </c>
      <c r="F207" s="59" t="str">
        <f>IF(E207&lt;&gt;"",Przeliczniki!G206*$C207,"")</f>
        <v/>
      </c>
      <c r="G207" s="59" t="str">
        <f>IF(F207&lt;&gt;"",Przeliczniki!H206*$C207,"")</f>
        <v/>
      </c>
      <c r="H207" s="59" t="str">
        <f t="shared" si="4"/>
        <v/>
      </c>
      <c r="I207" s="60" t="str">
        <f>Przeliczniki!M206</f>
        <v/>
      </c>
      <c r="J207" s="61" t="str">
        <f>IF('Formy zajęć'!$D$53&gt;0,Przeliczniki!HB206,"")</f>
        <v/>
      </c>
      <c r="K207" s="62" t="str">
        <f>IF('Kierunek studiów'!$C$6&lt;&gt;"",Przeliczniki!P206,"")</f>
        <v/>
      </c>
      <c r="L207" s="53"/>
      <c r="M207" s="53"/>
      <c r="N207" s="53"/>
      <c r="O207" s="53"/>
    </row>
    <row r="208" spans="1:15" hidden="1" x14ac:dyDescent="0.25">
      <c r="A208" s="38"/>
      <c r="B208" s="13"/>
      <c r="C208" s="37"/>
      <c r="D208" s="43"/>
      <c r="E208" s="59" t="str">
        <f>IF(C208&lt;&gt;"",Przeliczniki!F207*$C208,"")</f>
        <v/>
      </c>
      <c r="F208" s="59" t="str">
        <f>IF(E208&lt;&gt;"",Przeliczniki!G207*$C208,"")</f>
        <v/>
      </c>
      <c r="G208" s="59" t="str">
        <f>IF(F208&lt;&gt;"",Przeliczniki!H207*$C208,"")</f>
        <v/>
      </c>
      <c r="H208" s="59" t="str">
        <f t="shared" si="4"/>
        <v/>
      </c>
      <c r="I208" s="60" t="str">
        <f>Przeliczniki!M207</f>
        <v/>
      </c>
      <c r="J208" s="61" t="str">
        <f>IF('Formy zajęć'!$D$53&gt;0,Przeliczniki!HB207,"")</f>
        <v/>
      </c>
      <c r="K208" s="62" t="str">
        <f>IF('Kierunek studiów'!$C$6&lt;&gt;"",Przeliczniki!P207,"")</f>
        <v/>
      </c>
      <c r="L208" s="53"/>
      <c r="M208" s="53"/>
      <c r="N208" s="53"/>
      <c r="O208" s="53"/>
    </row>
    <row r="209" spans="1:15" hidden="1" x14ac:dyDescent="0.25">
      <c r="A209" s="38"/>
      <c r="B209" s="13"/>
      <c r="C209" s="37"/>
      <c r="D209" s="43"/>
      <c r="E209" s="59" t="str">
        <f>IF(C209&lt;&gt;"",Przeliczniki!F208*$C209,"")</f>
        <v/>
      </c>
      <c r="F209" s="59" t="str">
        <f>IF(E209&lt;&gt;"",Przeliczniki!G208*$C209,"")</f>
        <v/>
      </c>
      <c r="G209" s="59" t="str">
        <f>IF(F209&lt;&gt;"",Przeliczniki!H208*$C209,"")</f>
        <v/>
      </c>
      <c r="H209" s="59" t="str">
        <f t="shared" si="4"/>
        <v/>
      </c>
      <c r="I209" s="60" t="str">
        <f>Przeliczniki!M208</f>
        <v/>
      </c>
      <c r="J209" s="61" t="str">
        <f>IF('Formy zajęć'!$D$53&gt;0,Przeliczniki!HB208,"")</f>
        <v/>
      </c>
      <c r="K209" s="62" t="str">
        <f>IF('Kierunek studiów'!$C$6&lt;&gt;"",Przeliczniki!P208,"")</f>
        <v/>
      </c>
      <c r="L209" s="53"/>
      <c r="M209" s="53"/>
      <c r="N209" s="53"/>
      <c r="O209" s="53"/>
    </row>
    <row r="210" spans="1:15" hidden="1" x14ac:dyDescent="0.25">
      <c r="A210" s="38"/>
      <c r="B210" s="13"/>
      <c r="C210" s="37"/>
      <c r="D210" s="43"/>
      <c r="E210" s="59" t="str">
        <f>IF(C210&lt;&gt;"",Przeliczniki!F209*$C210,"")</f>
        <v/>
      </c>
      <c r="F210" s="59" t="str">
        <f>IF(E210&lt;&gt;"",Przeliczniki!G209*$C210,"")</f>
        <v/>
      </c>
      <c r="G210" s="59" t="str">
        <f>IF(F210&lt;&gt;"",Przeliczniki!H209*$C210,"")</f>
        <v/>
      </c>
      <c r="H210" s="59" t="str">
        <f t="shared" si="4"/>
        <v/>
      </c>
      <c r="I210" s="60" t="str">
        <f>Przeliczniki!M209</f>
        <v/>
      </c>
      <c r="J210" s="61" t="str">
        <f>IF('Formy zajęć'!$D$53&gt;0,Przeliczniki!HB209,"")</f>
        <v/>
      </c>
      <c r="K210" s="62" t="str">
        <f>IF('Kierunek studiów'!$C$6&lt;&gt;"",Przeliczniki!P209,"")</f>
        <v/>
      </c>
      <c r="L210" s="53"/>
      <c r="M210" s="53"/>
      <c r="N210" s="53"/>
      <c r="O210" s="53"/>
    </row>
    <row r="211" spans="1:15" ht="20.25" x14ac:dyDescent="0.25">
      <c r="A211" s="38"/>
      <c r="B211" s="99" t="s">
        <v>36</v>
      </c>
      <c r="C211" s="100"/>
      <c r="D211" s="101"/>
      <c r="E211" s="77">
        <f>SUM(E175:E210)</f>
        <v>255</v>
      </c>
      <c r="F211" s="94">
        <f>SUM(F175:G210)</f>
        <v>615</v>
      </c>
      <c r="G211" s="94"/>
      <c r="H211" s="94">
        <f>SUM(I175:I210)</f>
        <v>29</v>
      </c>
      <c r="I211" s="94"/>
      <c r="J211" s="39">
        <f>SUM(J175:J210)</f>
        <v>0</v>
      </c>
      <c r="K211" s="51">
        <f>SUM(K175:K210)</f>
        <v>723.75</v>
      </c>
      <c r="L211" s="53"/>
      <c r="M211" s="53"/>
      <c r="N211" s="53"/>
      <c r="O211" s="53"/>
    </row>
    <row r="212" spans="1:15" x14ac:dyDescent="0.25">
      <c r="B212" s="14"/>
      <c r="C212" s="63"/>
      <c r="D212" s="63"/>
      <c r="E212" s="91" t="str">
        <f>IF($H$211+$H$253&lt;&gt;60,"Suma punktów w roku akademickim jest różna od 60","")</f>
        <v/>
      </c>
      <c r="F212" s="92"/>
      <c r="G212" s="92"/>
      <c r="H212" s="92"/>
      <c r="I212" s="93"/>
    </row>
    <row r="213" spans="1:15" x14ac:dyDescent="0.25">
      <c r="B213" s="11"/>
      <c r="C213" s="57"/>
      <c r="D213" s="57"/>
      <c r="E213" s="64"/>
      <c r="F213" s="64"/>
      <c r="G213" s="64"/>
      <c r="H213" s="64"/>
      <c r="I213" s="65"/>
    </row>
    <row r="214" spans="1:15" ht="15" customHeight="1" x14ac:dyDescent="0.25">
      <c r="A214" s="38"/>
      <c r="B214" s="103" t="str">
        <f>CONCATENATE('Kierunek studiów'!$C$2," stopień",", kierunek: ",'Kierunek studiów'!$C$3,IF('Kierunek studiów'!$C$4&lt;&gt;"",", Specjalność: ",""),'Kierunek studiów'!$C$4,", semestr 6")</f>
        <v>I stopnia stopień, kierunek: Inwestycje i Nieruchomości, semestr 6</v>
      </c>
      <c r="C214" s="104"/>
      <c r="D214" s="104"/>
      <c r="E214" s="95" t="s">
        <v>6</v>
      </c>
      <c r="F214" s="95"/>
      <c r="G214" s="95"/>
      <c r="H214" s="95" t="s">
        <v>7</v>
      </c>
      <c r="I214" s="95"/>
      <c r="J214" s="83" t="s">
        <v>8</v>
      </c>
      <c r="K214" s="83" t="s">
        <v>9</v>
      </c>
      <c r="L214" s="53"/>
      <c r="M214" s="53"/>
      <c r="N214" s="53"/>
      <c r="O214" s="53"/>
    </row>
    <row r="215" spans="1:15" ht="15" customHeight="1" x14ac:dyDescent="0.25">
      <c r="A215" s="38"/>
      <c r="B215" s="105"/>
      <c r="C215" s="106"/>
      <c r="D215" s="106"/>
      <c r="E215" s="95" t="s">
        <v>10</v>
      </c>
      <c r="F215" s="95" t="s">
        <v>11</v>
      </c>
      <c r="G215" s="95"/>
      <c r="H215" s="95"/>
      <c r="I215" s="95"/>
      <c r="J215" s="84"/>
      <c r="K215" s="84"/>
      <c r="L215" s="53"/>
      <c r="M215" s="53"/>
      <c r="N215" s="53"/>
      <c r="O215" s="53"/>
    </row>
    <row r="216" spans="1:15" x14ac:dyDescent="0.25">
      <c r="A216" s="38"/>
      <c r="B216" s="12" t="s">
        <v>12</v>
      </c>
      <c r="C216" s="79" t="s">
        <v>13</v>
      </c>
      <c r="D216" s="79" t="s">
        <v>14</v>
      </c>
      <c r="E216" s="95"/>
      <c r="F216" s="78" t="s">
        <v>15</v>
      </c>
      <c r="G216" s="78" t="s">
        <v>16</v>
      </c>
      <c r="H216" s="78" t="s">
        <v>14</v>
      </c>
      <c r="I216" s="78" t="s">
        <v>17</v>
      </c>
      <c r="J216" s="85"/>
      <c r="K216" s="85"/>
      <c r="L216" s="53"/>
      <c r="M216" s="53"/>
      <c r="N216" s="53"/>
      <c r="O216" s="53"/>
    </row>
    <row r="217" spans="1:15" ht="15.75" x14ac:dyDescent="0.25">
      <c r="A217" s="38"/>
      <c r="B217" s="47" t="s">
        <v>75</v>
      </c>
      <c r="C217" s="42">
        <v>30</v>
      </c>
      <c r="D217" s="43" t="s">
        <v>24</v>
      </c>
      <c r="E217" s="59">
        <f>IF(C217&lt;&gt;"",Przeliczniki!F216*$C217,"")</f>
        <v>30</v>
      </c>
      <c r="F217" s="59">
        <f>IF(E217&lt;&gt;"",Przeliczniki!G216*$C217,"")</f>
        <v>0</v>
      </c>
      <c r="G217" s="59">
        <f>IF(F217&lt;&gt;"",Przeliczniki!H216*$C217,"")</f>
        <v>30</v>
      </c>
      <c r="H217" s="59">
        <f t="shared" ref="H217:H252" si="5">IF(D217="W -F",0,IF(C217&lt;&gt;"",SUM(E217:G217)/30,""))</f>
        <v>2</v>
      </c>
      <c r="I217" s="60" t="str">
        <f>Przeliczniki!M216</f>
        <v/>
      </c>
      <c r="J217" s="61" t="str">
        <f>IF('Formy zajęć'!$D$53&gt;0,Przeliczniki!HB216,"")</f>
        <v/>
      </c>
      <c r="K217" s="62">
        <f>IF('Kierunek studiów'!$C$6&lt;&gt;"",Przeliczniki!P216,"")</f>
        <v>30</v>
      </c>
      <c r="L217" s="53"/>
      <c r="M217" s="53"/>
      <c r="N217" s="53"/>
      <c r="O217" s="53"/>
    </row>
    <row r="218" spans="1:15" ht="15.75" x14ac:dyDescent="0.25">
      <c r="A218" s="38"/>
      <c r="B218" s="41" t="s">
        <v>75</v>
      </c>
      <c r="C218" s="42">
        <v>15</v>
      </c>
      <c r="D218" s="43" t="s">
        <v>22</v>
      </c>
      <c r="E218" s="59">
        <f>IF(C218&lt;&gt;"",Przeliczniki!F217*$C218,"")</f>
        <v>15</v>
      </c>
      <c r="F218" s="59">
        <f>IF(E218&lt;&gt;"",Przeliczniki!G217*$C218,"")</f>
        <v>30</v>
      </c>
      <c r="G218" s="59">
        <f>IF(F218&lt;&gt;"",Przeliczniki!H217*$C218,"")</f>
        <v>15</v>
      </c>
      <c r="H218" s="59">
        <f t="shared" si="5"/>
        <v>2</v>
      </c>
      <c r="I218" s="60">
        <f>Przeliczniki!M217</f>
        <v>4</v>
      </c>
      <c r="J218" s="61" t="str">
        <f>IF('Formy zajęć'!$D$53&gt;0,Przeliczniki!HB217,"")</f>
        <v/>
      </c>
      <c r="K218" s="62">
        <f>IF('Kierunek studiów'!$C$6&lt;&gt;"",Przeliczniki!P217,"")</f>
        <v>45</v>
      </c>
      <c r="L218" s="53"/>
      <c r="M218" s="53"/>
      <c r="N218" s="53"/>
      <c r="O218" s="53"/>
    </row>
    <row r="219" spans="1:15" ht="15.75" x14ac:dyDescent="0.25">
      <c r="A219" s="38"/>
      <c r="B219" s="41" t="s">
        <v>76</v>
      </c>
      <c r="C219" s="42">
        <v>15</v>
      </c>
      <c r="D219" s="43" t="s">
        <v>27</v>
      </c>
      <c r="E219" s="59">
        <f>IF(C219&lt;&gt;"",Przeliczniki!F218*$C219,"")</f>
        <v>15</v>
      </c>
      <c r="F219" s="59">
        <f>IF(E219&lt;&gt;"",Przeliczniki!G218*$C219,"")</f>
        <v>15</v>
      </c>
      <c r="G219" s="59">
        <f>IF(F219&lt;&gt;"",Przeliczniki!H218*$C219,"")</f>
        <v>0</v>
      </c>
      <c r="H219" s="59">
        <f t="shared" si="5"/>
        <v>1</v>
      </c>
      <c r="I219" s="60">
        <f>Przeliczniki!M218</f>
        <v>1</v>
      </c>
      <c r="J219" s="61" t="str">
        <f>IF('Formy zajęć'!$D$53&gt;0,Przeliczniki!HB218,"")</f>
        <v/>
      </c>
      <c r="K219" s="62">
        <f>IF('Kierunek studiów'!$C$6&lt;&gt;"",Przeliczniki!P218,"")</f>
        <v>56.25</v>
      </c>
      <c r="L219" s="53"/>
      <c r="M219" s="53"/>
      <c r="N219" s="53"/>
      <c r="O219" s="53"/>
    </row>
    <row r="220" spans="1:15" ht="15.75" x14ac:dyDescent="0.25">
      <c r="A220" s="38"/>
      <c r="B220" s="47" t="s">
        <v>77</v>
      </c>
      <c r="C220" s="42">
        <v>15</v>
      </c>
      <c r="D220" s="43" t="s">
        <v>24</v>
      </c>
      <c r="E220" s="59">
        <f>IF(C220&lt;&gt;"",Przeliczniki!F219*$C220,"")</f>
        <v>15</v>
      </c>
      <c r="F220" s="59">
        <f>IF(E220&lt;&gt;"",Przeliczniki!G219*$C220,"")</f>
        <v>0</v>
      </c>
      <c r="G220" s="59">
        <f>IF(F220&lt;&gt;"",Przeliczniki!H219*$C220,"")</f>
        <v>15</v>
      </c>
      <c r="H220" s="59">
        <f t="shared" si="5"/>
        <v>1</v>
      </c>
      <c r="I220" s="60" t="str">
        <f>Przeliczniki!M219</f>
        <v/>
      </c>
      <c r="J220" s="61" t="str">
        <f>IF('Formy zajęć'!$D$53&gt;0,Przeliczniki!HB219,"")</f>
        <v/>
      </c>
      <c r="K220" s="62">
        <f>IF('Kierunek studiów'!$C$6&lt;&gt;"",Przeliczniki!P219,"")</f>
        <v>15</v>
      </c>
      <c r="L220" s="53"/>
      <c r="M220" s="53"/>
      <c r="N220" s="53"/>
      <c r="O220" s="53"/>
    </row>
    <row r="221" spans="1:15" ht="15.75" x14ac:dyDescent="0.25">
      <c r="A221" s="38"/>
      <c r="B221" s="47" t="s">
        <v>77</v>
      </c>
      <c r="C221" s="42">
        <v>15</v>
      </c>
      <c r="D221" s="43" t="s">
        <v>27</v>
      </c>
      <c r="E221" s="59">
        <f>IF(C221&lt;&gt;"",Przeliczniki!F220*$C221,"")</f>
        <v>15</v>
      </c>
      <c r="F221" s="59">
        <f>IF(E221&lt;&gt;"",Przeliczniki!G220*$C221,"")</f>
        <v>15</v>
      </c>
      <c r="G221" s="59">
        <f>IF(F221&lt;&gt;"",Przeliczniki!H220*$C221,"")</f>
        <v>0</v>
      </c>
      <c r="H221" s="59">
        <f t="shared" si="5"/>
        <v>1</v>
      </c>
      <c r="I221" s="60">
        <f>Przeliczniki!M220</f>
        <v>2</v>
      </c>
      <c r="J221" s="61" t="str">
        <f>IF('Formy zajęć'!$D$53&gt;0,Przeliczniki!HB220,"")</f>
        <v/>
      </c>
      <c r="K221" s="62">
        <f>IF('Kierunek studiów'!$C$6&lt;&gt;"",Przeliczniki!P220,"")</f>
        <v>56.25</v>
      </c>
      <c r="L221" s="53"/>
      <c r="M221" s="53"/>
      <c r="N221" s="53"/>
      <c r="O221" s="53"/>
    </row>
    <row r="222" spans="1:15" ht="15.75" x14ac:dyDescent="0.25">
      <c r="A222" s="38"/>
      <c r="B222" s="47" t="s">
        <v>78</v>
      </c>
      <c r="C222" s="42">
        <v>30</v>
      </c>
      <c r="D222" s="43" t="s">
        <v>27</v>
      </c>
      <c r="E222" s="59">
        <f>IF(C222&lt;&gt;"",Przeliczniki!F221*$C222,"")</f>
        <v>30</v>
      </c>
      <c r="F222" s="59">
        <f>IF(E222&lt;&gt;"",Przeliczniki!G221*$C222,"")</f>
        <v>30</v>
      </c>
      <c r="G222" s="59">
        <f>IF(F222&lt;&gt;"",Przeliczniki!H221*$C222,"")</f>
        <v>0</v>
      </c>
      <c r="H222" s="59">
        <f t="shared" si="5"/>
        <v>2</v>
      </c>
      <c r="I222" s="60">
        <f>Przeliczniki!M221</f>
        <v>2</v>
      </c>
      <c r="J222" s="61" t="str">
        <f>IF('Formy zajęć'!$D$53&gt;0,Przeliczniki!HB221,"")</f>
        <v/>
      </c>
      <c r="K222" s="62">
        <f>IF('Kierunek studiów'!$C$6&lt;&gt;"",Przeliczniki!P221,"")</f>
        <v>112.5</v>
      </c>
      <c r="L222" s="53"/>
      <c r="M222" s="53"/>
      <c r="N222" s="53"/>
      <c r="O222" s="53"/>
    </row>
    <row r="223" spans="1:15" ht="15.75" x14ac:dyDescent="0.25">
      <c r="A223" s="38"/>
      <c r="B223" s="47" t="s">
        <v>79</v>
      </c>
      <c r="C223" s="42">
        <v>45</v>
      </c>
      <c r="D223" s="43" t="s">
        <v>27</v>
      </c>
      <c r="E223" s="59">
        <f>IF(C223&lt;&gt;"",Przeliczniki!F222*$C223,"")</f>
        <v>45</v>
      </c>
      <c r="F223" s="59">
        <f>IF(E223&lt;&gt;"",Przeliczniki!G222*$C223,"")</f>
        <v>45</v>
      </c>
      <c r="G223" s="59">
        <f>IF(F223&lt;&gt;"",Przeliczniki!H222*$C223,"")</f>
        <v>0</v>
      </c>
      <c r="H223" s="59">
        <f t="shared" si="5"/>
        <v>3</v>
      </c>
      <c r="I223" s="60">
        <f>Przeliczniki!M222</f>
        <v>3</v>
      </c>
      <c r="J223" s="61" t="str">
        <f>IF('Formy zajęć'!$D$53&gt;0,Przeliczniki!HB222,"")</f>
        <v/>
      </c>
      <c r="K223" s="62">
        <f>IF('Kierunek studiów'!$C$6&lt;&gt;"",Przeliczniki!P222,"")</f>
        <v>168.75</v>
      </c>
      <c r="L223" s="53"/>
      <c r="M223" s="53"/>
      <c r="N223" s="53"/>
      <c r="O223" s="53"/>
    </row>
    <row r="224" spans="1:15" ht="15.75" x14ac:dyDescent="0.25">
      <c r="A224" s="38"/>
      <c r="B224" s="47" t="s">
        <v>55</v>
      </c>
      <c r="C224" s="42">
        <v>30</v>
      </c>
      <c r="D224" s="43" t="s">
        <v>25</v>
      </c>
      <c r="E224" s="59">
        <f>IF(C224&lt;&gt;"",Przeliczniki!F223*$C224,"")</f>
        <v>30</v>
      </c>
      <c r="F224" s="59">
        <f>IF(E224&lt;&gt;"",Przeliczniki!G223*$C224,"")</f>
        <v>60</v>
      </c>
      <c r="G224" s="59">
        <f>IF(F224&lt;&gt;"",Przeliczniki!H223*$C224,"")</f>
        <v>30</v>
      </c>
      <c r="H224" s="59">
        <f>IF(D224="W -F",0,IF(C224&lt;&gt;"",SUM(E224:G224)/30,""))</f>
        <v>4</v>
      </c>
      <c r="I224" s="60">
        <f>Przeliczniki!M223</f>
        <v>4</v>
      </c>
      <c r="J224" s="61" t="str">
        <f>IF('Formy zajęć'!$D$53&gt;0,Przeliczniki!HB223,"")</f>
        <v/>
      </c>
      <c r="K224" s="62">
        <f>IF('Kierunek studiów'!$C$6&lt;&gt;"",Przeliczniki!P223,"")</f>
        <v>112.5</v>
      </c>
      <c r="L224" s="53"/>
      <c r="M224" s="53"/>
      <c r="N224" s="53"/>
      <c r="O224" s="53"/>
    </row>
    <row r="225" spans="1:15" ht="15.75" x14ac:dyDescent="0.25">
      <c r="A225" s="38"/>
      <c r="B225" s="47" t="s">
        <v>65</v>
      </c>
      <c r="C225" s="42">
        <v>30</v>
      </c>
      <c r="D225" s="43" t="s">
        <v>19</v>
      </c>
      <c r="E225" s="59">
        <f>IF(C225&lt;&gt;"",Przeliczniki!F224*$C225,"")</f>
        <v>30</v>
      </c>
      <c r="F225" s="59">
        <f>IF(E225&lt;&gt;"",Przeliczniki!G224*$C225,"")</f>
        <v>30</v>
      </c>
      <c r="G225" s="59">
        <f>IF(F225&lt;&gt;"",Przeliczniki!H224*$C225,"")</f>
        <v>60</v>
      </c>
      <c r="H225" s="59">
        <f t="shared" si="5"/>
        <v>4</v>
      </c>
      <c r="I225" s="60">
        <f>Przeliczniki!M224</f>
        <v>4</v>
      </c>
      <c r="J225" s="61" t="str">
        <f>IF('Formy zajęć'!$D$53&gt;0,Przeliczniki!HB224,"")</f>
        <v/>
      </c>
      <c r="K225" s="62">
        <f>IF('Kierunek studiów'!$C$6&lt;&gt;"",Przeliczniki!P224,"")</f>
        <v>30</v>
      </c>
      <c r="L225" s="53"/>
      <c r="M225" s="53"/>
      <c r="N225" s="53"/>
      <c r="O225" s="53"/>
    </row>
    <row r="226" spans="1:15" ht="15.75" x14ac:dyDescent="0.25">
      <c r="A226" s="38"/>
      <c r="B226" s="47" t="s">
        <v>71</v>
      </c>
      <c r="C226" s="42">
        <v>30</v>
      </c>
      <c r="D226" s="43" t="s">
        <v>80</v>
      </c>
      <c r="E226" s="59">
        <f>IF(C226&lt;&gt;"",Przeliczniki!F225*$C226,"")</f>
        <v>30</v>
      </c>
      <c r="F226" s="59">
        <f>IF(E226&lt;&gt;"",Przeliczniki!G225*$C226,"")</f>
        <v>60</v>
      </c>
      <c r="G226" s="59">
        <f>IF(F226&lt;&gt;"",Przeliczniki!H225*$C226,"")</f>
        <v>60</v>
      </c>
      <c r="H226" s="59">
        <f t="shared" si="5"/>
        <v>5</v>
      </c>
      <c r="I226" s="60">
        <f>Przeliczniki!M225</f>
        <v>5</v>
      </c>
      <c r="J226" s="61" t="str">
        <f>IF('Formy zajęć'!$D$53&gt;0,Przeliczniki!HB225,"")</f>
        <v/>
      </c>
      <c r="K226" s="62">
        <f>IF('Kierunek studiów'!$C$6&lt;&gt;"",Przeliczniki!P225,"")</f>
        <v>180</v>
      </c>
      <c r="L226" s="53"/>
      <c r="M226" s="53"/>
      <c r="N226" s="53"/>
      <c r="O226" s="53"/>
    </row>
    <row r="227" spans="1:15" ht="15.75" x14ac:dyDescent="0.25">
      <c r="A227" s="38"/>
      <c r="B227" s="47" t="s">
        <v>81</v>
      </c>
      <c r="C227" s="42">
        <v>30</v>
      </c>
      <c r="D227" s="43" t="s">
        <v>82</v>
      </c>
      <c r="E227" s="59">
        <f>IF(C227&lt;&gt;"",Przeliczniki!F226*$C227,"")</f>
        <v>0</v>
      </c>
      <c r="F227" s="59">
        <f>IF(E227&lt;&gt;"",Przeliczniki!G226*$C227,"")</f>
        <v>0</v>
      </c>
      <c r="G227" s="59">
        <f>IF(F227&lt;&gt;"",Przeliczniki!H226*$C227,"")</f>
        <v>180</v>
      </c>
      <c r="H227" s="59">
        <f t="shared" si="5"/>
        <v>6</v>
      </c>
      <c r="I227" s="60">
        <f>Przeliczniki!M226</f>
        <v>6</v>
      </c>
      <c r="J227" s="61" t="str">
        <f>IF('Formy zajęć'!$D$53&gt;0,Przeliczniki!HB226,"")</f>
        <v/>
      </c>
      <c r="K227" s="62" t="str">
        <f>IF('Kierunek studiów'!$C$6&lt;&gt;"",Przeliczniki!P226,"")</f>
        <v/>
      </c>
      <c r="L227" s="53"/>
      <c r="M227" s="53"/>
      <c r="N227" s="53"/>
      <c r="O227" s="53"/>
    </row>
    <row r="228" spans="1:15" hidden="1" x14ac:dyDescent="0.25">
      <c r="A228" s="38"/>
      <c r="B228" s="13"/>
      <c r="C228" s="37"/>
      <c r="D228" s="43"/>
      <c r="E228" s="59" t="str">
        <f>IF(C228&lt;&gt;"",Przeliczniki!F227*$C228,"")</f>
        <v/>
      </c>
      <c r="F228" s="59" t="str">
        <f>IF(E228&lt;&gt;"",Przeliczniki!G227*$C228,"")</f>
        <v/>
      </c>
      <c r="G228" s="59" t="str">
        <f>IF(F228&lt;&gt;"",Przeliczniki!H227*$C228,"")</f>
        <v/>
      </c>
      <c r="H228" s="59" t="str">
        <f t="shared" si="5"/>
        <v/>
      </c>
      <c r="I228" s="60" t="str">
        <f>Przeliczniki!M227</f>
        <v/>
      </c>
      <c r="J228" s="61" t="str">
        <f>IF('Formy zajęć'!$D$53&gt;0,Przeliczniki!HB227,"")</f>
        <v/>
      </c>
      <c r="K228" s="62" t="str">
        <f>IF('Kierunek studiów'!$C$6&lt;&gt;"",Przeliczniki!P227,"")</f>
        <v/>
      </c>
      <c r="L228" s="53"/>
      <c r="M228" s="53"/>
      <c r="N228" s="53"/>
      <c r="O228" s="53"/>
    </row>
    <row r="229" spans="1:15" hidden="1" x14ac:dyDescent="0.25">
      <c r="A229" s="38"/>
      <c r="B229" s="13"/>
      <c r="C229" s="37"/>
      <c r="D229" s="43"/>
      <c r="E229" s="59" t="str">
        <f>IF(C229&lt;&gt;"",Przeliczniki!F228*$C229,"")</f>
        <v/>
      </c>
      <c r="F229" s="59" t="str">
        <f>IF(E229&lt;&gt;"",Przeliczniki!G228*$C229,"")</f>
        <v/>
      </c>
      <c r="G229" s="59" t="str">
        <f>IF(F229&lt;&gt;"",Przeliczniki!H228*$C229,"")</f>
        <v/>
      </c>
      <c r="H229" s="59" t="str">
        <f t="shared" si="5"/>
        <v/>
      </c>
      <c r="I229" s="60" t="str">
        <f>Przeliczniki!M228</f>
        <v/>
      </c>
      <c r="J229" s="61" t="str">
        <f>IF('Formy zajęć'!$D$53&gt;0,Przeliczniki!HB228,"")</f>
        <v/>
      </c>
      <c r="K229" s="62" t="str">
        <f>IF('Kierunek studiów'!$C$6&lt;&gt;"",Przeliczniki!P228,"")</f>
        <v/>
      </c>
      <c r="L229" s="53"/>
      <c r="M229" s="53"/>
      <c r="N229" s="53"/>
      <c r="O229" s="53"/>
    </row>
    <row r="230" spans="1:15" hidden="1" x14ac:dyDescent="0.25">
      <c r="A230" s="38"/>
      <c r="B230" s="13"/>
      <c r="C230" s="37"/>
      <c r="D230" s="43"/>
      <c r="E230" s="59" t="str">
        <f>IF(C230&lt;&gt;"",Przeliczniki!F229*$C230,"")</f>
        <v/>
      </c>
      <c r="F230" s="59" t="str">
        <f>IF(E230&lt;&gt;"",Przeliczniki!G229*$C230,"")</f>
        <v/>
      </c>
      <c r="G230" s="59" t="str">
        <f>IF(F230&lt;&gt;"",Przeliczniki!H229*$C230,"")</f>
        <v/>
      </c>
      <c r="H230" s="59" t="str">
        <f t="shared" si="5"/>
        <v/>
      </c>
      <c r="I230" s="60" t="str">
        <f>Przeliczniki!M229</f>
        <v/>
      </c>
      <c r="J230" s="61" t="str">
        <f>IF('Formy zajęć'!$D$53&gt;0,Przeliczniki!HB229,"")</f>
        <v/>
      </c>
      <c r="K230" s="62" t="str">
        <f>IF('Kierunek studiów'!$C$6&lt;&gt;"",Przeliczniki!P229,"")</f>
        <v/>
      </c>
      <c r="L230" s="53"/>
      <c r="M230" s="53"/>
      <c r="N230" s="53"/>
      <c r="O230" s="53"/>
    </row>
    <row r="231" spans="1:15" hidden="1" x14ac:dyDescent="0.25">
      <c r="A231" s="38"/>
      <c r="B231" s="13"/>
      <c r="C231" s="37"/>
      <c r="D231" s="43"/>
      <c r="E231" s="59" t="str">
        <f>IF(C231&lt;&gt;"",Przeliczniki!F230*$C231,"")</f>
        <v/>
      </c>
      <c r="F231" s="59" t="str">
        <f>IF(E231&lt;&gt;"",Przeliczniki!G230*$C231,"")</f>
        <v/>
      </c>
      <c r="G231" s="59" t="str">
        <f>IF(F231&lt;&gt;"",Przeliczniki!H230*$C231,"")</f>
        <v/>
      </c>
      <c r="H231" s="59" t="str">
        <f t="shared" si="5"/>
        <v/>
      </c>
      <c r="I231" s="60" t="str">
        <f>Przeliczniki!M230</f>
        <v/>
      </c>
      <c r="J231" s="61" t="str">
        <f>IF('Formy zajęć'!$D$53&gt;0,Przeliczniki!HB230,"")</f>
        <v/>
      </c>
      <c r="K231" s="62" t="str">
        <f>IF('Kierunek studiów'!$C$6&lt;&gt;"",Przeliczniki!P230,"")</f>
        <v/>
      </c>
      <c r="L231" s="53"/>
      <c r="M231" s="53"/>
      <c r="N231" s="53"/>
      <c r="O231" s="53"/>
    </row>
    <row r="232" spans="1:15" hidden="1" x14ac:dyDescent="0.25">
      <c r="A232" s="38"/>
      <c r="B232" s="13"/>
      <c r="C232" s="37"/>
      <c r="D232" s="43"/>
      <c r="E232" s="59" t="str">
        <f>IF(C232&lt;&gt;"",Przeliczniki!F231*$C232,"")</f>
        <v/>
      </c>
      <c r="F232" s="59" t="str">
        <f>IF(E232&lt;&gt;"",Przeliczniki!G231*$C232,"")</f>
        <v/>
      </c>
      <c r="G232" s="59" t="str">
        <f>IF(F232&lt;&gt;"",Przeliczniki!H231*$C232,"")</f>
        <v/>
      </c>
      <c r="H232" s="59" t="str">
        <f t="shared" si="5"/>
        <v/>
      </c>
      <c r="I232" s="60" t="str">
        <f>Przeliczniki!M231</f>
        <v/>
      </c>
      <c r="J232" s="61" t="str">
        <f>IF('Formy zajęć'!$D$53&gt;0,Przeliczniki!HB231,"")</f>
        <v/>
      </c>
      <c r="K232" s="62" t="str">
        <f>IF('Kierunek studiów'!$C$6&lt;&gt;"",Przeliczniki!P231,"")</f>
        <v/>
      </c>
      <c r="L232" s="53"/>
      <c r="M232" s="53"/>
      <c r="N232" s="53"/>
      <c r="O232" s="53"/>
    </row>
    <row r="233" spans="1:15" hidden="1" x14ac:dyDescent="0.25">
      <c r="A233" s="38"/>
      <c r="B233" s="13"/>
      <c r="C233" s="37"/>
      <c r="D233" s="43"/>
      <c r="E233" s="59" t="str">
        <f>IF(C233&lt;&gt;"",Przeliczniki!F232*$C233,"")</f>
        <v/>
      </c>
      <c r="F233" s="59" t="str">
        <f>IF(E233&lt;&gt;"",Przeliczniki!G232*$C233,"")</f>
        <v/>
      </c>
      <c r="G233" s="59" t="str">
        <f>IF(F233&lt;&gt;"",Przeliczniki!H232*$C233,"")</f>
        <v/>
      </c>
      <c r="H233" s="59" t="str">
        <f t="shared" si="5"/>
        <v/>
      </c>
      <c r="I233" s="60" t="str">
        <f>Przeliczniki!M232</f>
        <v/>
      </c>
      <c r="J233" s="61" t="str">
        <f>IF('Formy zajęć'!$D$53&gt;0,Przeliczniki!HB232,"")</f>
        <v/>
      </c>
      <c r="K233" s="62" t="str">
        <f>IF('Kierunek studiów'!$C$6&lt;&gt;"",Przeliczniki!P232,"")</f>
        <v/>
      </c>
      <c r="L233" s="53"/>
      <c r="M233" s="53"/>
      <c r="N233" s="53"/>
      <c r="O233" s="53"/>
    </row>
    <row r="234" spans="1:15" hidden="1" x14ac:dyDescent="0.25">
      <c r="A234" s="38"/>
      <c r="B234" s="13"/>
      <c r="C234" s="37"/>
      <c r="D234" s="43"/>
      <c r="E234" s="59" t="str">
        <f>IF(C234&lt;&gt;"",Przeliczniki!F233*$C234,"")</f>
        <v/>
      </c>
      <c r="F234" s="59" t="str">
        <f>IF(E234&lt;&gt;"",Przeliczniki!G233*$C234,"")</f>
        <v/>
      </c>
      <c r="G234" s="59" t="str">
        <f>IF(F234&lt;&gt;"",Przeliczniki!H233*$C234,"")</f>
        <v/>
      </c>
      <c r="H234" s="59" t="str">
        <f t="shared" si="5"/>
        <v/>
      </c>
      <c r="I234" s="60" t="str">
        <f>Przeliczniki!M233</f>
        <v/>
      </c>
      <c r="J234" s="61" t="str">
        <f>IF('Formy zajęć'!$D$53&gt;0,Przeliczniki!HB233,"")</f>
        <v/>
      </c>
      <c r="K234" s="62" t="str">
        <f>IF('Kierunek studiów'!$C$6&lt;&gt;"",Przeliczniki!P233,"")</f>
        <v/>
      </c>
      <c r="L234" s="53"/>
      <c r="M234" s="53"/>
      <c r="N234" s="53"/>
      <c r="O234" s="53"/>
    </row>
    <row r="235" spans="1:15" hidden="1" x14ac:dyDescent="0.25">
      <c r="A235" s="38"/>
      <c r="B235" s="13"/>
      <c r="C235" s="37"/>
      <c r="D235" s="43"/>
      <c r="E235" s="59" t="str">
        <f>IF(C235&lt;&gt;"",Przeliczniki!F234*$C235,"")</f>
        <v/>
      </c>
      <c r="F235" s="59" t="str">
        <f>IF(E235&lt;&gt;"",Przeliczniki!G234*$C235,"")</f>
        <v/>
      </c>
      <c r="G235" s="59" t="str">
        <f>IF(F235&lt;&gt;"",Przeliczniki!H234*$C235,"")</f>
        <v/>
      </c>
      <c r="H235" s="59" t="str">
        <f t="shared" si="5"/>
        <v/>
      </c>
      <c r="I235" s="60" t="str">
        <f>Przeliczniki!M234</f>
        <v/>
      </c>
      <c r="J235" s="61" t="str">
        <f>IF('Formy zajęć'!$D$53&gt;0,Przeliczniki!HB234,"")</f>
        <v/>
      </c>
      <c r="K235" s="62" t="str">
        <f>IF('Kierunek studiów'!$C$6&lt;&gt;"",Przeliczniki!P234,"")</f>
        <v/>
      </c>
      <c r="L235" s="53"/>
      <c r="M235" s="53"/>
      <c r="N235" s="53"/>
      <c r="O235" s="53"/>
    </row>
    <row r="236" spans="1:15" hidden="1" x14ac:dyDescent="0.25">
      <c r="A236" s="38"/>
      <c r="B236" s="13"/>
      <c r="C236" s="37"/>
      <c r="D236" s="43"/>
      <c r="E236" s="59" t="str">
        <f>IF(C236&lt;&gt;"",Przeliczniki!F235*$C236,"")</f>
        <v/>
      </c>
      <c r="F236" s="59" t="str">
        <f>IF(E236&lt;&gt;"",Przeliczniki!G235*$C236,"")</f>
        <v/>
      </c>
      <c r="G236" s="59" t="str">
        <f>IF(F236&lt;&gt;"",Przeliczniki!H235*$C236,"")</f>
        <v/>
      </c>
      <c r="H236" s="59" t="str">
        <f t="shared" si="5"/>
        <v/>
      </c>
      <c r="I236" s="60" t="str">
        <f>Przeliczniki!M235</f>
        <v/>
      </c>
      <c r="J236" s="61" t="str">
        <f>IF('Formy zajęć'!$D$53&gt;0,Przeliczniki!HB235,"")</f>
        <v/>
      </c>
      <c r="K236" s="62" t="str">
        <f>IF('Kierunek studiów'!$C$6&lt;&gt;"",Przeliczniki!P235,"")</f>
        <v/>
      </c>
      <c r="L236" s="53"/>
      <c r="M236" s="53"/>
      <c r="N236" s="53"/>
      <c r="O236" s="53"/>
    </row>
    <row r="237" spans="1:15" hidden="1" x14ac:dyDescent="0.25">
      <c r="A237" s="38"/>
      <c r="B237" s="13"/>
      <c r="C237" s="37"/>
      <c r="D237" s="43"/>
      <c r="E237" s="59" t="str">
        <f>IF(C237&lt;&gt;"",Przeliczniki!F236*$C237,"")</f>
        <v/>
      </c>
      <c r="F237" s="59" t="str">
        <f>IF(E237&lt;&gt;"",Przeliczniki!G236*$C237,"")</f>
        <v/>
      </c>
      <c r="G237" s="59" t="str">
        <f>IF(F237&lt;&gt;"",Przeliczniki!H236*$C237,"")</f>
        <v/>
      </c>
      <c r="H237" s="59" t="str">
        <f t="shared" si="5"/>
        <v/>
      </c>
      <c r="I237" s="60" t="str">
        <f>Przeliczniki!M236</f>
        <v/>
      </c>
      <c r="J237" s="61" t="str">
        <f>IF('Formy zajęć'!$D$53&gt;0,Przeliczniki!HB236,"")</f>
        <v/>
      </c>
      <c r="K237" s="62" t="str">
        <f>IF('Kierunek studiów'!$C$6&lt;&gt;"",Przeliczniki!P236,"")</f>
        <v/>
      </c>
      <c r="L237" s="53"/>
      <c r="M237" s="53"/>
      <c r="N237" s="53"/>
      <c r="O237" s="53"/>
    </row>
    <row r="238" spans="1:15" hidden="1" x14ac:dyDescent="0.25">
      <c r="A238" s="38"/>
      <c r="B238" s="13"/>
      <c r="C238" s="37"/>
      <c r="D238" s="43"/>
      <c r="E238" s="59" t="str">
        <f>IF(C238&lt;&gt;"",Przeliczniki!F237*$C238,"")</f>
        <v/>
      </c>
      <c r="F238" s="59" t="str">
        <f>IF(E238&lt;&gt;"",Przeliczniki!G237*$C238,"")</f>
        <v/>
      </c>
      <c r="G238" s="59" t="str">
        <f>IF(F238&lt;&gt;"",Przeliczniki!H237*$C238,"")</f>
        <v/>
      </c>
      <c r="H238" s="59" t="str">
        <f t="shared" si="5"/>
        <v/>
      </c>
      <c r="I238" s="60" t="str">
        <f>Przeliczniki!M237</f>
        <v/>
      </c>
      <c r="J238" s="61" t="str">
        <f>IF('Formy zajęć'!$D$53&gt;0,Przeliczniki!HB237,"")</f>
        <v/>
      </c>
      <c r="K238" s="62" t="str">
        <f>IF('Kierunek studiów'!$C$6&lt;&gt;"",Przeliczniki!P237,"")</f>
        <v/>
      </c>
      <c r="L238" s="53"/>
      <c r="M238" s="53"/>
      <c r="N238" s="53"/>
      <c r="O238" s="53"/>
    </row>
    <row r="239" spans="1:15" hidden="1" x14ac:dyDescent="0.25">
      <c r="A239" s="38"/>
      <c r="B239" s="13"/>
      <c r="C239" s="37"/>
      <c r="D239" s="43"/>
      <c r="E239" s="59" t="str">
        <f>IF(C239&lt;&gt;"",Przeliczniki!F238*$C239,"")</f>
        <v/>
      </c>
      <c r="F239" s="59" t="str">
        <f>IF(E239&lt;&gt;"",Przeliczniki!G238*$C239,"")</f>
        <v/>
      </c>
      <c r="G239" s="59" t="str">
        <f>IF(F239&lt;&gt;"",Przeliczniki!H238*$C239,"")</f>
        <v/>
      </c>
      <c r="H239" s="59" t="str">
        <f t="shared" si="5"/>
        <v/>
      </c>
      <c r="I239" s="60" t="str">
        <f>Przeliczniki!M238</f>
        <v/>
      </c>
      <c r="J239" s="61" t="str">
        <f>IF('Formy zajęć'!$D$53&gt;0,Przeliczniki!HB238,"")</f>
        <v/>
      </c>
      <c r="K239" s="62" t="str">
        <f>IF('Kierunek studiów'!$C$6&lt;&gt;"",Przeliczniki!P238,"")</f>
        <v/>
      </c>
      <c r="L239" s="53"/>
      <c r="M239" s="53"/>
      <c r="N239" s="53"/>
      <c r="O239" s="53"/>
    </row>
    <row r="240" spans="1:15" hidden="1" x14ac:dyDescent="0.25">
      <c r="A240" s="38"/>
      <c r="B240" s="13"/>
      <c r="C240" s="37"/>
      <c r="D240" s="43"/>
      <c r="E240" s="59" t="str">
        <f>IF(C240&lt;&gt;"",Przeliczniki!F239*$C240,"")</f>
        <v/>
      </c>
      <c r="F240" s="59" t="str">
        <f>IF(E240&lt;&gt;"",Przeliczniki!G239*$C240,"")</f>
        <v/>
      </c>
      <c r="G240" s="59" t="str">
        <f>IF(F240&lt;&gt;"",Przeliczniki!H239*$C240,"")</f>
        <v/>
      </c>
      <c r="H240" s="59" t="str">
        <f t="shared" si="5"/>
        <v/>
      </c>
      <c r="I240" s="60" t="str">
        <f>Przeliczniki!M239</f>
        <v/>
      </c>
      <c r="J240" s="61" t="str">
        <f>IF('Formy zajęć'!$D$53&gt;0,Przeliczniki!HB239,"")</f>
        <v/>
      </c>
      <c r="K240" s="62" t="str">
        <f>IF('Kierunek studiów'!$C$6&lt;&gt;"",Przeliczniki!P239,"")</f>
        <v/>
      </c>
      <c r="L240" s="53"/>
      <c r="M240" s="53"/>
      <c r="N240" s="53"/>
      <c r="O240" s="53"/>
    </row>
    <row r="241" spans="1:15" hidden="1" x14ac:dyDescent="0.25">
      <c r="A241" s="38"/>
      <c r="B241" s="13"/>
      <c r="C241" s="37"/>
      <c r="D241" s="43"/>
      <c r="E241" s="59" t="str">
        <f>IF(C241&lt;&gt;"",Przeliczniki!F240*$C241,"")</f>
        <v/>
      </c>
      <c r="F241" s="59" t="str">
        <f>IF(E241&lt;&gt;"",Przeliczniki!G240*$C241,"")</f>
        <v/>
      </c>
      <c r="G241" s="59" t="str">
        <f>IF(F241&lt;&gt;"",Przeliczniki!H240*$C241,"")</f>
        <v/>
      </c>
      <c r="H241" s="59" t="str">
        <f t="shared" si="5"/>
        <v/>
      </c>
      <c r="I241" s="60" t="str">
        <f>Przeliczniki!M240</f>
        <v/>
      </c>
      <c r="J241" s="61" t="str">
        <f>IF('Formy zajęć'!$D$53&gt;0,Przeliczniki!HB240,"")</f>
        <v/>
      </c>
      <c r="K241" s="62" t="str">
        <f>IF('Kierunek studiów'!$C$6&lt;&gt;"",Przeliczniki!P240,"")</f>
        <v/>
      </c>
      <c r="L241" s="53"/>
      <c r="M241" s="53"/>
      <c r="N241" s="53"/>
      <c r="O241" s="53"/>
    </row>
    <row r="242" spans="1:15" hidden="1" x14ac:dyDescent="0.25">
      <c r="A242" s="38"/>
      <c r="B242" s="13"/>
      <c r="C242" s="37"/>
      <c r="D242" s="43"/>
      <c r="E242" s="59" t="str">
        <f>IF(C242&lt;&gt;"",Przeliczniki!F241*$C242,"")</f>
        <v/>
      </c>
      <c r="F242" s="59" t="str">
        <f>IF(E242&lt;&gt;"",Przeliczniki!G241*$C242,"")</f>
        <v/>
      </c>
      <c r="G242" s="59" t="str">
        <f>IF(F242&lt;&gt;"",Przeliczniki!H241*$C242,"")</f>
        <v/>
      </c>
      <c r="H242" s="59" t="str">
        <f t="shared" si="5"/>
        <v/>
      </c>
      <c r="I242" s="60" t="str">
        <f>Przeliczniki!M241</f>
        <v/>
      </c>
      <c r="J242" s="61" t="str">
        <f>IF('Formy zajęć'!$D$53&gt;0,Przeliczniki!HB241,"")</f>
        <v/>
      </c>
      <c r="K242" s="62" t="str">
        <f>IF('Kierunek studiów'!$C$6&lt;&gt;"",Przeliczniki!P241,"")</f>
        <v/>
      </c>
      <c r="L242" s="53"/>
      <c r="M242" s="53"/>
      <c r="N242" s="53"/>
      <c r="O242" s="53"/>
    </row>
    <row r="243" spans="1:15" hidden="1" x14ac:dyDescent="0.25">
      <c r="A243" s="38"/>
      <c r="B243" s="13"/>
      <c r="C243" s="37"/>
      <c r="D243" s="43"/>
      <c r="E243" s="59" t="str">
        <f>IF(C243&lt;&gt;"",Przeliczniki!F242*$C243,"")</f>
        <v/>
      </c>
      <c r="F243" s="59" t="str">
        <f>IF(E243&lt;&gt;"",Przeliczniki!G242*$C243,"")</f>
        <v/>
      </c>
      <c r="G243" s="59" t="str">
        <f>IF(F243&lt;&gt;"",Przeliczniki!H242*$C243,"")</f>
        <v/>
      </c>
      <c r="H243" s="59" t="str">
        <f t="shared" si="5"/>
        <v/>
      </c>
      <c r="I243" s="60" t="str">
        <f>Przeliczniki!M242</f>
        <v/>
      </c>
      <c r="J243" s="61" t="str">
        <f>IF('Formy zajęć'!$D$53&gt;0,Przeliczniki!HB242,"")</f>
        <v/>
      </c>
      <c r="K243" s="62" t="str">
        <f>IF('Kierunek studiów'!$C$6&lt;&gt;"",Przeliczniki!P242,"")</f>
        <v/>
      </c>
      <c r="L243" s="53"/>
      <c r="M243" s="53"/>
      <c r="N243" s="53"/>
      <c r="O243" s="53"/>
    </row>
    <row r="244" spans="1:15" hidden="1" x14ac:dyDescent="0.25">
      <c r="A244" s="38"/>
      <c r="B244" s="13"/>
      <c r="C244" s="37"/>
      <c r="D244" s="43"/>
      <c r="E244" s="59" t="str">
        <f>IF(C244&lt;&gt;"",Przeliczniki!F243*$C244,"")</f>
        <v/>
      </c>
      <c r="F244" s="59" t="str">
        <f>IF(E244&lt;&gt;"",Przeliczniki!G243*$C244,"")</f>
        <v/>
      </c>
      <c r="G244" s="59" t="str">
        <f>IF(F244&lt;&gt;"",Przeliczniki!H243*$C244,"")</f>
        <v/>
      </c>
      <c r="H244" s="59" t="str">
        <f t="shared" si="5"/>
        <v/>
      </c>
      <c r="I244" s="60" t="str">
        <f>Przeliczniki!M243</f>
        <v/>
      </c>
      <c r="J244" s="61" t="str">
        <f>IF('Formy zajęć'!$D$53&gt;0,Przeliczniki!HB243,"")</f>
        <v/>
      </c>
      <c r="K244" s="62" t="str">
        <f>IF('Kierunek studiów'!$C$6&lt;&gt;"",Przeliczniki!P243,"")</f>
        <v/>
      </c>
      <c r="L244" s="53"/>
      <c r="M244" s="53"/>
      <c r="N244" s="53"/>
      <c r="O244" s="53"/>
    </row>
    <row r="245" spans="1:15" hidden="1" x14ac:dyDescent="0.25">
      <c r="A245" s="38"/>
      <c r="B245" s="13"/>
      <c r="C245" s="37"/>
      <c r="D245" s="43"/>
      <c r="E245" s="59" t="str">
        <f>IF(C245&lt;&gt;"",Przeliczniki!F244*$C245,"")</f>
        <v/>
      </c>
      <c r="F245" s="59" t="str">
        <f>IF(E245&lt;&gt;"",Przeliczniki!G244*$C245,"")</f>
        <v/>
      </c>
      <c r="G245" s="59" t="str">
        <f>IF(F245&lt;&gt;"",Przeliczniki!H244*$C245,"")</f>
        <v/>
      </c>
      <c r="H245" s="59" t="str">
        <f t="shared" si="5"/>
        <v/>
      </c>
      <c r="I245" s="60" t="str">
        <f>Przeliczniki!M244</f>
        <v/>
      </c>
      <c r="J245" s="61" t="str">
        <f>IF('Formy zajęć'!$D$53&gt;0,Przeliczniki!HB244,"")</f>
        <v/>
      </c>
      <c r="K245" s="62" t="str">
        <f>IF('Kierunek studiów'!$C$6&lt;&gt;"",Przeliczniki!P244,"")</f>
        <v/>
      </c>
      <c r="L245" s="53"/>
      <c r="M245" s="53"/>
      <c r="N245" s="53"/>
      <c r="O245" s="53"/>
    </row>
    <row r="246" spans="1:15" hidden="1" x14ac:dyDescent="0.25">
      <c r="A246" s="38"/>
      <c r="B246" s="13"/>
      <c r="C246" s="37"/>
      <c r="D246" s="43"/>
      <c r="E246" s="59" t="str">
        <f>IF(C246&lt;&gt;"",Przeliczniki!F245*$C246,"")</f>
        <v/>
      </c>
      <c r="F246" s="59" t="str">
        <f>IF(E246&lt;&gt;"",Przeliczniki!G245*$C246,"")</f>
        <v/>
      </c>
      <c r="G246" s="59" t="str">
        <f>IF(F246&lt;&gt;"",Przeliczniki!H245*$C246,"")</f>
        <v/>
      </c>
      <c r="H246" s="59" t="str">
        <f t="shared" si="5"/>
        <v/>
      </c>
      <c r="I246" s="60" t="str">
        <f>Przeliczniki!M245</f>
        <v/>
      </c>
      <c r="J246" s="61" t="str">
        <f>IF('Formy zajęć'!$D$53&gt;0,Przeliczniki!HB245,"")</f>
        <v/>
      </c>
      <c r="K246" s="62" t="str">
        <f>IF('Kierunek studiów'!$C$6&lt;&gt;"",Przeliczniki!P245,"")</f>
        <v/>
      </c>
      <c r="L246" s="53"/>
      <c r="M246" s="53"/>
      <c r="N246" s="53"/>
      <c r="O246" s="53"/>
    </row>
    <row r="247" spans="1:15" hidden="1" x14ac:dyDescent="0.25">
      <c r="A247" s="38"/>
      <c r="B247" s="13"/>
      <c r="C247" s="37"/>
      <c r="D247" s="43"/>
      <c r="E247" s="59" t="str">
        <f>IF(C247&lt;&gt;"",Przeliczniki!F246*$C247,"")</f>
        <v/>
      </c>
      <c r="F247" s="59" t="str">
        <f>IF(E247&lt;&gt;"",Przeliczniki!G246*$C247,"")</f>
        <v/>
      </c>
      <c r="G247" s="59" t="str">
        <f>IF(F247&lt;&gt;"",Przeliczniki!H246*$C247,"")</f>
        <v/>
      </c>
      <c r="H247" s="59" t="str">
        <f t="shared" si="5"/>
        <v/>
      </c>
      <c r="I247" s="60" t="str">
        <f>Przeliczniki!M246</f>
        <v/>
      </c>
      <c r="J247" s="61" t="str">
        <f>IF('Formy zajęć'!$D$53&gt;0,Przeliczniki!HB246,"")</f>
        <v/>
      </c>
      <c r="K247" s="62" t="str">
        <f>IF('Kierunek studiów'!$C$6&lt;&gt;"",Przeliczniki!P246,"")</f>
        <v/>
      </c>
      <c r="L247" s="53"/>
      <c r="M247" s="53"/>
      <c r="N247" s="53"/>
      <c r="O247" s="53"/>
    </row>
    <row r="248" spans="1:15" hidden="1" x14ac:dyDescent="0.25">
      <c r="A248" s="38"/>
      <c r="B248" s="13"/>
      <c r="C248" s="37"/>
      <c r="D248" s="43"/>
      <c r="E248" s="59" t="str">
        <f>IF(C248&lt;&gt;"",Przeliczniki!F247*$C248,"")</f>
        <v/>
      </c>
      <c r="F248" s="59" t="str">
        <f>IF(E248&lt;&gt;"",Przeliczniki!G247*$C248,"")</f>
        <v/>
      </c>
      <c r="G248" s="59" t="str">
        <f>IF(F248&lt;&gt;"",Przeliczniki!H247*$C248,"")</f>
        <v/>
      </c>
      <c r="H248" s="59" t="str">
        <f t="shared" si="5"/>
        <v/>
      </c>
      <c r="I248" s="60" t="str">
        <f>Przeliczniki!M247</f>
        <v/>
      </c>
      <c r="J248" s="61" t="str">
        <f>IF('Formy zajęć'!$D$53&gt;0,Przeliczniki!HB247,"")</f>
        <v/>
      </c>
      <c r="K248" s="62" t="str">
        <f>IF('Kierunek studiów'!$C$6&lt;&gt;"",Przeliczniki!P247,"")</f>
        <v/>
      </c>
      <c r="L248" s="53"/>
      <c r="M248" s="53"/>
      <c r="N248" s="53"/>
      <c r="O248" s="53"/>
    </row>
    <row r="249" spans="1:15" hidden="1" x14ac:dyDescent="0.25">
      <c r="A249" s="38"/>
      <c r="B249" s="13"/>
      <c r="C249" s="37"/>
      <c r="D249" s="43"/>
      <c r="E249" s="59" t="str">
        <f>IF(C249&lt;&gt;"",Przeliczniki!F248*$C249,"")</f>
        <v/>
      </c>
      <c r="F249" s="59" t="str">
        <f>IF(E249&lt;&gt;"",Przeliczniki!G248*$C249,"")</f>
        <v/>
      </c>
      <c r="G249" s="59" t="str">
        <f>IF(F249&lt;&gt;"",Przeliczniki!H248*$C249,"")</f>
        <v/>
      </c>
      <c r="H249" s="59" t="str">
        <f t="shared" si="5"/>
        <v/>
      </c>
      <c r="I249" s="60" t="str">
        <f>Przeliczniki!M248</f>
        <v/>
      </c>
      <c r="J249" s="61" t="str">
        <f>IF('Formy zajęć'!$D$53&gt;0,Przeliczniki!HB248,"")</f>
        <v/>
      </c>
      <c r="K249" s="62" t="str">
        <f>IF('Kierunek studiów'!$C$6&lt;&gt;"",Przeliczniki!P248,"")</f>
        <v/>
      </c>
      <c r="L249" s="53"/>
      <c r="M249" s="53"/>
      <c r="N249" s="53"/>
      <c r="O249" s="53"/>
    </row>
    <row r="250" spans="1:15" hidden="1" x14ac:dyDescent="0.25">
      <c r="A250" s="38"/>
      <c r="B250" s="13"/>
      <c r="C250" s="37"/>
      <c r="D250" s="43"/>
      <c r="E250" s="59" t="str">
        <f>IF(C250&lt;&gt;"",Przeliczniki!F249*$C250,"")</f>
        <v/>
      </c>
      <c r="F250" s="59" t="str">
        <f>IF(E250&lt;&gt;"",Przeliczniki!G249*$C250,"")</f>
        <v/>
      </c>
      <c r="G250" s="59" t="str">
        <f>IF(F250&lt;&gt;"",Przeliczniki!H249*$C250,"")</f>
        <v/>
      </c>
      <c r="H250" s="59" t="str">
        <f t="shared" si="5"/>
        <v/>
      </c>
      <c r="I250" s="60" t="str">
        <f>Przeliczniki!M249</f>
        <v/>
      </c>
      <c r="J250" s="61" t="str">
        <f>IF('Formy zajęć'!$D$53&gt;0,Przeliczniki!HB249,"")</f>
        <v/>
      </c>
      <c r="K250" s="62" t="str">
        <f>IF('Kierunek studiów'!$C$6&lt;&gt;"",Przeliczniki!P249,"")</f>
        <v/>
      </c>
      <c r="L250" s="53"/>
      <c r="M250" s="53"/>
      <c r="N250" s="53"/>
      <c r="O250" s="53"/>
    </row>
    <row r="251" spans="1:15" hidden="1" x14ac:dyDescent="0.25">
      <c r="A251" s="38"/>
      <c r="B251" s="13"/>
      <c r="C251" s="37"/>
      <c r="D251" s="43"/>
      <c r="E251" s="59" t="str">
        <f>IF(C251&lt;&gt;"",Przeliczniki!F250*$C251,"")</f>
        <v/>
      </c>
      <c r="F251" s="59" t="str">
        <f>IF(E251&lt;&gt;"",Przeliczniki!G250*$C251,"")</f>
        <v/>
      </c>
      <c r="G251" s="59" t="str">
        <f>IF(F251&lt;&gt;"",Przeliczniki!H250*$C251,"")</f>
        <v/>
      </c>
      <c r="H251" s="59" t="str">
        <f t="shared" si="5"/>
        <v/>
      </c>
      <c r="I251" s="60" t="str">
        <f>Przeliczniki!M250</f>
        <v/>
      </c>
      <c r="J251" s="61" t="str">
        <f>IF('Formy zajęć'!$D$53&gt;0,Przeliczniki!HB250,"")</f>
        <v/>
      </c>
      <c r="K251" s="62" t="str">
        <f>IF('Kierunek studiów'!$C$6&lt;&gt;"",Przeliczniki!P250,"")</f>
        <v/>
      </c>
      <c r="L251" s="53"/>
      <c r="M251" s="53"/>
      <c r="N251" s="53"/>
      <c r="O251" s="53"/>
    </row>
    <row r="252" spans="1:15" hidden="1" x14ac:dyDescent="0.25">
      <c r="A252" s="38"/>
      <c r="B252" s="13"/>
      <c r="C252" s="37"/>
      <c r="D252" s="43"/>
      <c r="E252" s="59" t="str">
        <f>IF(C252&lt;&gt;"",Przeliczniki!F251*$C252,"")</f>
        <v/>
      </c>
      <c r="F252" s="59" t="str">
        <f>IF(E252&lt;&gt;"",Przeliczniki!G251*$C252,"")</f>
        <v/>
      </c>
      <c r="G252" s="59" t="str">
        <f>IF(F252&lt;&gt;"",Przeliczniki!H251*$C252,"")</f>
        <v/>
      </c>
      <c r="H252" s="59" t="str">
        <f t="shared" si="5"/>
        <v/>
      </c>
      <c r="I252" s="60" t="str">
        <f>Przeliczniki!M251</f>
        <v/>
      </c>
      <c r="J252" s="61" t="str">
        <f>IF('Formy zajęć'!$D$53&gt;0,Przeliczniki!HB251,"")</f>
        <v/>
      </c>
      <c r="K252" s="62" t="str">
        <f>IF('Kierunek studiów'!$C$6&lt;&gt;"",Przeliczniki!P251,"")</f>
        <v/>
      </c>
      <c r="L252" s="53"/>
      <c r="M252" s="53"/>
      <c r="N252" s="53"/>
      <c r="O252" s="53"/>
    </row>
    <row r="253" spans="1:15" ht="20.25" x14ac:dyDescent="0.25">
      <c r="A253" s="38"/>
      <c r="B253" s="107" t="s">
        <v>36</v>
      </c>
      <c r="C253" s="107"/>
      <c r="D253" s="107"/>
      <c r="E253" s="77">
        <f>SUM(E217:E252)</f>
        <v>255</v>
      </c>
      <c r="F253" s="94">
        <f>SUM(F217:G252)</f>
        <v>675</v>
      </c>
      <c r="G253" s="94"/>
      <c r="H253" s="94">
        <f>SUM(I217:I252)</f>
        <v>31</v>
      </c>
      <c r="I253" s="94"/>
      <c r="J253" s="39">
        <f>SUM(J217:J252)</f>
        <v>0</v>
      </c>
      <c r="K253" s="51">
        <f>SUM(K217:K252)</f>
        <v>806.25</v>
      </c>
      <c r="L253" s="53"/>
      <c r="M253" s="53"/>
      <c r="N253" s="53"/>
      <c r="O253" s="53"/>
    </row>
    <row r="254" spans="1:15" x14ac:dyDescent="0.25">
      <c r="B254" s="16"/>
      <c r="C254" s="66"/>
      <c r="D254" s="66"/>
      <c r="E254" s="88" t="str">
        <f>IF($H$211+$H$253&lt;&gt;60,"Suma punktów w roku akademickim jest różna od 60","")</f>
        <v/>
      </c>
      <c r="F254" s="89"/>
      <c r="G254" s="89"/>
      <c r="H254" s="89"/>
      <c r="I254" s="90"/>
    </row>
    <row r="255" spans="1:15" x14ac:dyDescent="0.25">
      <c r="E255" s="57"/>
      <c r="F255" s="57"/>
      <c r="G255" s="57"/>
      <c r="H255" s="57"/>
      <c r="I255" s="67"/>
      <c r="J255" s="57"/>
      <c r="K255" s="57"/>
    </row>
    <row r="256" spans="1:15" ht="18.75" x14ac:dyDescent="0.25">
      <c r="D256" s="68"/>
      <c r="E256" s="80" t="s">
        <v>10</v>
      </c>
      <c r="F256" s="110" t="s">
        <v>11</v>
      </c>
      <c r="G256" s="111"/>
      <c r="H256" s="112" t="s">
        <v>7</v>
      </c>
      <c r="I256" s="112"/>
      <c r="J256" s="81" t="s">
        <v>83</v>
      </c>
      <c r="K256" s="81" t="s">
        <v>84</v>
      </c>
    </row>
    <row r="257" spans="3:11" ht="18.75" x14ac:dyDescent="0.25">
      <c r="C257" s="69"/>
      <c r="D257" s="108" t="s">
        <v>85</v>
      </c>
      <c r="E257" s="80">
        <f>E253+E211+E169+E127+E85+E43</f>
        <v>1830</v>
      </c>
      <c r="F257" s="110">
        <f>F253+F211+F169+F127+F85+F43</f>
        <v>3630</v>
      </c>
      <c r="G257" s="111"/>
      <c r="H257" s="112">
        <f>H253+H211+H169+H127+H85+H43</f>
        <v>180</v>
      </c>
      <c r="I257" s="112"/>
      <c r="J257" s="113">
        <f>SUM(J253,J211,J169,J127,J85,J43)</f>
        <v>0</v>
      </c>
      <c r="K257" s="86">
        <f>SUM(K253,K211,K169,K127,K85,K43)</f>
        <v>4867.5</v>
      </c>
    </row>
    <row r="258" spans="3:11" ht="18.75" x14ac:dyDescent="0.25">
      <c r="C258" s="69"/>
      <c r="D258" s="109"/>
      <c r="E258" s="110">
        <f>SUM(E257:G257)</f>
        <v>5460</v>
      </c>
      <c r="F258" s="110"/>
      <c r="G258" s="111"/>
      <c r="H258" s="112"/>
      <c r="I258" s="112"/>
      <c r="J258" s="114"/>
      <c r="K258" s="87"/>
    </row>
    <row r="259" spans="3:11" ht="18" customHeight="1" x14ac:dyDescent="0.25">
      <c r="D259" s="63"/>
      <c r="E259" s="63"/>
      <c r="F259" s="63"/>
      <c r="G259" s="63"/>
      <c r="H259" s="63"/>
      <c r="I259" s="70"/>
      <c r="J259" s="63"/>
      <c r="K259" s="63"/>
    </row>
  </sheetData>
  <sheetProtection password="CFF7" sheet="1" objects="1" scenarios="1" formatRows="0" autoFilter="0"/>
  <protectedRanges>
    <protectedRange sqref="B217:C252" name="Rozstęp6"/>
    <protectedRange sqref="B187:C210" name="Rozstęp5"/>
    <protectedRange sqref="B145:C168" name="Rozstęp4"/>
    <protectedRange sqref="B103:C126" name="Rozstęp3"/>
    <protectedRange sqref="B61:C84" name="Rozstęp2"/>
    <protectedRange sqref="B19:C42" name="Rozstęp1"/>
    <protectedRange sqref="B7:C18 B91:C102 B133:C144 B175:C186 B49:C60" name="Rozstęp1_1"/>
  </protectedRanges>
  <mergeCells count="76">
    <mergeCell ref="J214:J216"/>
    <mergeCell ref="J257:J258"/>
    <mergeCell ref="J4:J6"/>
    <mergeCell ref="J46:J48"/>
    <mergeCell ref="J88:J90"/>
    <mergeCell ref="J130:J132"/>
    <mergeCell ref="J172:J174"/>
    <mergeCell ref="D257:D258"/>
    <mergeCell ref="F257:G257"/>
    <mergeCell ref="F256:G256"/>
    <mergeCell ref="H256:I256"/>
    <mergeCell ref="E258:G258"/>
    <mergeCell ref="H257:I258"/>
    <mergeCell ref="F5:G5"/>
    <mergeCell ref="F43:G43"/>
    <mergeCell ref="B214:D215"/>
    <mergeCell ref="E214:G214"/>
    <mergeCell ref="E215:E216"/>
    <mergeCell ref="B211:D211"/>
    <mergeCell ref="F211:G211"/>
    <mergeCell ref="B85:D85"/>
    <mergeCell ref="F85:G85"/>
    <mergeCell ref="B130:D131"/>
    <mergeCell ref="E130:G130"/>
    <mergeCell ref="F131:G131"/>
    <mergeCell ref="B253:D253"/>
    <mergeCell ref="F253:G253"/>
    <mergeCell ref="E212:I212"/>
    <mergeCell ref="B169:D169"/>
    <mergeCell ref="F169:G169"/>
    <mergeCell ref="H214:I215"/>
    <mergeCell ref="B172:D173"/>
    <mergeCell ref="E172:G172"/>
    <mergeCell ref="F173:G173"/>
    <mergeCell ref="H211:I211"/>
    <mergeCell ref="E173:E174"/>
    <mergeCell ref="H172:I173"/>
    <mergeCell ref="B1:I1"/>
    <mergeCell ref="B2:I2"/>
    <mergeCell ref="E88:G88"/>
    <mergeCell ref="F89:G89"/>
    <mergeCell ref="B127:D127"/>
    <mergeCell ref="F127:G127"/>
    <mergeCell ref="E89:E90"/>
    <mergeCell ref="H43:I43"/>
    <mergeCell ref="H4:I5"/>
    <mergeCell ref="E5:E6"/>
    <mergeCell ref="B4:D5"/>
    <mergeCell ref="B46:D47"/>
    <mergeCell ref="E46:G46"/>
    <mergeCell ref="B88:D89"/>
    <mergeCell ref="B43:D43"/>
    <mergeCell ref="E4:G4"/>
    <mergeCell ref="E254:I254"/>
    <mergeCell ref="E44:I44"/>
    <mergeCell ref="E86:I86"/>
    <mergeCell ref="E128:I128"/>
    <mergeCell ref="E170:I170"/>
    <mergeCell ref="H85:I85"/>
    <mergeCell ref="E47:E48"/>
    <mergeCell ref="H46:I47"/>
    <mergeCell ref="H169:I169"/>
    <mergeCell ref="E131:E132"/>
    <mergeCell ref="H130:I131"/>
    <mergeCell ref="H127:I127"/>
    <mergeCell ref="H88:I89"/>
    <mergeCell ref="H253:I253"/>
    <mergeCell ref="F215:G215"/>
    <mergeCell ref="F47:G47"/>
    <mergeCell ref="K214:K216"/>
    <mergeCell ref="K257:K258"/>
    <mergeCell ref="K4:K6"/>
    <mergeCell ref="K46:K48"/>
    <mergeCell ref="K88:K90"/>
    <mergeCell ref="K130:K132"/>
    <mergeCell ref="K172:K174"/>
  </mergeCells>
  <conditionalFormatting sqref="H49:H84 H7:H42">
    <cfRule type="expression" dxfId="48" priority="214">
      <formula>(MROUND(H7,0.5))&lt;&gt;H7</formula>
    </cfRule>
  </conditionalFormatting>
  <conditionalFormatting sqref="I49:I57 I92:I126 I136:I168 I178:I210 I223:I252 I7:I42">
    <cfRule type="expression" dxfId="47" priority="10">
      <formula>(MROUND(I7,1))&lt;&gt;I7</formula>
    </cfRule>
  </conditionalFormatting>
  <conditionalFormatting sqref="I60:I84">
    <cfRule type="expression" dxfId="46" priority="206">
      <formula>(MROUND(I60,1))&lt;&gt;I60</formula>
    </cfRule>
  </conditionalFormatting>
  <conditionalFormatting sqref="I50:I57 I223:I224 I60:I84 I92:I126 I136:I168 I178:I210 I226:I252 I8:I42">
    <cfRule type="expression" dxfId="45" priority="188">
      <formula>AND(I8&lt;&gt;"",I7="")</formula>
    </cfRule>
  </conditionalFormatting>
  <conditionalFormatting sqref="I60:I84">
    <cfRule type="expression" dxfId="44" priority="185">
      <formula>(MROUND(I60,1))&lt;&gt;I60</formula>
    </cfRule>
  </conditionalFormatting>
  <conditionalFormatting sqref="H43:I43">
    <cfRule type="expression" dxfId="43" priority="170">
      <formula>OR(H43&lt;27,H43&gt;33)</formula>
    </cfRule>
  </conditionalFormatting>
  <conditionalFormatting sqref="H85:I85">
    <cfRule type="expression" dxfId="42" priority="167">
      <formula>OR(H85&lt;27,H85&gt;33)</formula>
    </cfRule>
  </conditionalFormatting>
  <conditionalFormatting sqref="H127:I127">
    <cfRule type="expression" dxfId="41" priority="166">
      <formula>OR(H127&lt;27,H127&gt;33)</formula>
    </cfRule>
  </conditionalFormatting>
  <conditionalFormatting sqref="H169:I169">
    <cfRule type="expression" dxfId="40" priority="165">
      <formula>OR(H169&lt;27,H169&gt;33)</formula>
    </cfRule>
  </conditionalFormatting>
  <conditionalFormatting sqref="H211:I211">
    <cfRule type="expression" dxfId="39" priority="164">
      <formula>OR(H211&lt;27,H211&gt;33)</formula>
    </cfRule>
  </conditionalFormatting>
  <conditionalFormatting sqref="H253:I253">
    <cfRule type="expression" dxfId="38" priority="163">
      <formula>OR(H253&lt;27,H253&gt;33)</formula>
    </cfRule>
  </conditionalFormatting>
  <conditionalFormatting sqref="I50:I57 I60:I84 I92:I126 I136:I168 I178:I210 I223:I252 I8:I42">
    <cfRule type="expression" dxfId="37" priority="216">
      <formula>AND(C8&lt;&gt;"",I7="",I8="")</formula>
    </cfRule>
  </conditionalFormatting>
  <conditionalFormatting sqref="I59">
    <cfRule type="expression" dxfId="36" priority="156">
      <formula>(MROUND(I59,1))&lt;&gt;I59</formula>
    </cfRule>
  </conditionalFormatting>
  <conditionalFormatting sqref="I59">
    <cfRule type="expression" dxfId="35" priority="155">
      <formula>(MROUND(I59,1))&lt;&gt;I59</formula>
    </cfRule>
  </conditionalFormatting>
  <conditionalFormatting sqref="I59">
    <cfRule type="expression" dxfId="34" priority="154">
      <formula>AND(I59&lt;&gt;"",I58="")</formula>
    </cfRule>
  </conditionalFormatting>
  <conditionalFormatting sqref="I59">
    <cfRule type="expression" dxfId="33" priority="158">
      <formula>AND(C59&lt;&gt;"",I58="",I59="")</formula>
    </cfRule>
  </conditionalFormatting>
  <conditionalFormatting sqref="I91">
    <cfRule type="expression" dxfId="32" priority="150">
      <formula>(MROUND(I91,1))&lt;&gt;I91</formula>
    </cfRule>
  </conditionalFormatting>
  <conditionalFormatting sqref="I91">
    <cfRule type="expression" dxfId="31" priority="149">
      <formula>(MROUND(I91,1))&lt;&gt;I91</formula>
    </cfRule>
  </conditionalFormatting>
  <conditionalFormatting sqref="I91">
    <cfRule type="expression" dxfId="30" priority="148">
      <formula>AND(I91&lt;&gt;"",I90="")</formula>
    </cfRule>
  </conditionalFormatting>
  <conditionalFormatting sqref="I91">
    <cfRule type="expression" dxfId="29" priority="152">
      <formula>AND(C91&lt;&gt;"",I90="",I91="")</formula>
    </cfRule>
  </conditionalFormatting>
  <conditionalFormatting sqref="I133:I135">
    <cfRule type="expression" dxfId="28" priority="144">
      <formula>(MROUND(I133,1))&lt;&gt;I133</formula>
    </cfRule>
  </conditionalFormatting>
  <conditionalFormatting sqref="I133:I135">
    <cfRule type="expression" dxfId="27" priority="143">
      <formula>(MROUND(I133,1))&lt;&gt;I133</formula>
    </cfRule>
  </conditionalFormatting>
  <conditionalFormatting sqref="I133:I135">
    <cfRule type="expression" dxfId="26" priority="142">
      <formula>AND(I133&lt;&gt;"",I132="")</formula>
    </cfRule>
  </conditionalFormatting>
  <conditionalFormatting sqref="I133:I135">
    <cfRule type="expression" dxfId="25" priority="146">
      <formula>AND(C133&lt;&gt;"",I132="",I133="")</formula>
    </cfRule>
  </conditionalFormatting>
  <conditionalFormatting sqref="I175:I177">
    <cfRule type="expression" dxfId="24" priority="138">
      <formula>(MROUND(I175,1))&lt;&gt;I175</formula>
    </cfRule>
  </conditionalFormatting>
  <conditionalFormatting sqref="I175:I177">
    <cfRule type="expression" dxfId="23" priority="137">
      <formula>(MROUND(I175,1))&lt;&gt;I175</formula>
    </cfRule>
  </conditionalFormatting>
  <conditionalFormatting sqref="I175:I177">
    <cfRule type="expression" dxfId="22" priority="136">
      <formula>AND(I175&lt;&gt;"",I174="")</formula>
    </cfRule>
  </conditionalFormatting>
  <conditionalFormatting sqref="I175:I177">
    <cfRule type="expression" dxfId="21" priority="140">
      <formula>AND(C175&lt;&gt;"",I174="",I175="")</formula>
    </cfRule>
  </conditionalFormatting>
  <conditionalFormatting sqref="I217:I222">
    <cfRule type="expression" dxfId="20" priority="132">
      <formula>(MROUND(I217,1))&lt;&gt;I217</formula>
    </cfRule>
  </conditionalFormatting>
  <conditionalFormatting sqref="I217:I222">
    <cfRule type="expression" dxfId="19" priority="131">
      <formula>(MROUND(I217,1))&lt;&gt;I217</formula>
    </cfRule>
  </conditionalFormatting>
  <conditionalFormatting sqref="I217:I222">
    <cfRule type="expression" dxfId="18" priority="130">
      <formula>AND(I217&lt;&gt;"",I216="")</formula>
    </cfRule>
  </conditionalFormatting>
  <conditionalFormatting sqref="I217:I222">
    <cfRule type="expression" dxfId="17" priority="134">
      <formula>AND(C217&lt;&gt;"",I216="",I217="")</formula>
    </cfRule>
  </conditionalFormatting>
  <conditionalFormatting sqref="I225">
    <cfRule type="expression" dxfId="16" priority="219">
      <formula>AND(I225&lt;&gt;"",I224="")</formula>
    </cfRule>
  </conditionalFormatting>
  <conditionalFormatting sqref="H7">
    <cfRule type="expression" dxfId="15" priority="129">
      <formula>(MROUND(H7,0.5))&lt;&gt;H7</formula>
    </cfRule>
  </conditionalFormatting>
  <conditionalFormatting sqref="H18:H42">
    <cfRule type="expression" dxfId="14" priority="128">
      <formula>(MROUND(H18,0.5))&lt;&gt;H18</formula>
    </cfRule>
  </conditionalFormatting>
  <conditionalFormatting sqref="I18:I42">
    <cfRule type="expression" dxfId="13" priority="127">
      <formula>(MROUND(I18,1))&lt;&gt;I18</formula>
    </cfRule>
  </conditionalFormatting>
  <conditionalFormatting sqref="I18:I42">
    <cfRule type="expression" dxfId="12" priority="126">
      <formula>(MROUND(I18,1))&lt;&gt;I18</formula>
    </cfRule>
  </conditionalFormatting>
  <conditionalFormatting sqref="H17">
    <cfRule type="expression" dxfId="11" priority="125">
      <formula>(MROUND(H17,0.5))&lt;&gt;H17</formula>
    </cfRule>
  </conditionalFormatting>
  <conditionalFormatting sqref="I17">
    <cfRule type="expression" dxfId="10" priority="124">
      <formula>(MROUND(I17,1))&lt;&gt;I17</formula>
    </cfRule>
  </conditionalFormatting>
  <conditionalFormatting sqref="I17">
    <cfRule type="expression" dxfId="9" priority="123">
      <formula>(MROUND(I17,1))&lt;&gt;I17</formula>
    </cfRule>
  </conditionalFormatting>
  <conditionalFormatting sqref="I58">
    <cfRule type="expression" dxfId="8" priority="5">
      <formula>(MROUND(I58,1))&lt;&gt;I58</formula>
    </cfRule>
  </conditionalFormatting>
  <conditionalFormatting sqref="I58">
    <cfRule type="expression" dxfId="7" priority="6">
      <formula>AND(I58&lt;&gt;"",I57="")</formula>
    </cfRule>
  </conditionalFormatting>
  <conditionalFormatting sqref="I58">
    <cfRule type="expression" dxfId="6" priority="8">
      <formula>AND(C58&lt;&gt;"",I57="",I58="")</formula>
    </cfRule>
  </conditionalFormatting>
  <conditionalFormatting sqref="H91:H126">
    <cfRule type="expression" dxfId="5" priority="4">
      <formula>(MROUND(H91,0.5))&lt;&gt;H91</formula>
    </cfRule>
  </conditionalFormatting>
  <conditionalFormatting sqref="H133:H168">
    <cfRule type="expression" dxfId="4" priority="3">
      <formula>(MROUND(H133,0.5))&lt;&gt;H133</formula>
    </cfRule>
  </conditionalFormatting>
  <conditionalFormatting sqref="H175:H210">
    <cfRule type="expression" dxfId="3" priority="2">
      <formula>(MROUND(H175,0.5))&lt;&gt;H175</formula>
    </cfRule>
  </conditionalFormatting>
  <conditionalFormatting sqref="H217:H252">
    <cfRule type="expression" dxfId="2" priority="1">
      <formula>(MROUND(H217,0.5))&lt;&gt;H217</formula>
    </cfRule>
  </conditionalFormatting>
  <dataValidations count="1">
    <dataValidation type="list" allowBlank="1" showInputMessage="1" showErrorMessage="1" sqref="D175:D210 D7:D42 D49:D84 D91:D126 D133:D168 D217:D252" xr:uid="{00000000-0002-0000-0100-000000000000}">
      <formula1>$Q$4:$Q$48</formula1>
    </dataValidation>
  </dataValidations>
  <pageMargins left="0.23622047244094491" right="0.23622047244094491" top="0.23622047244094491" bottom="0.23622047244094491" header="0.31496062992125984" footer="0.31496062992125984"/>
  <pageSetup paperSize="9" scale="64" orientation="portrait" r:id="rId1"/>
  <rowBreaks count="5" manualBreakCount="5">
    <brk id="44" max="16383" man="1"/>
    <brk id="86" max="16383" man="1"/>
    <brk id="128" max="16383" man="1"/>
    <brk id="170" max="16383" man="1"/>
    <brk id="21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0" id="{DA9B4540-043E-47EE-834F-A8607940DAA5}">
            <xm:f>AND(I7&lt;&gt;"",OR(I7&lt;'Formy zajęć'!$D$50-1,I7&gt;'Formy zajęć'!$D$51))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I49:I57 I91:I126 I133:I168 I175:I210 I217:I252 I7:I42 I59:I84</xm:sqref>
        </x14:conditionalFormatting>
        <x14:conditionalFormatting xmlns:xm="http://schemas.microsoft.com/office/excel/2006/main">
          <x14:cfRule type="expression" priority="9" id="{AE9CADAD-D06D-48BF-A19F-E828E919B2BE}">
            <xm:f>AND(I58&lt;&gt;"",OR(I58&lt;'Formy zajęć'!$D$50-1,I58&gt;'Formy zajęć'!$D$51))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2:I62"/>
  <sheetViews>
    <sheetView zoomScale="115" zoomScaleNormal="115" workbookViewId="0">
      <selection activeCell="C20" sqref="C20"/>
    </sheetView>
  </sheetViews>
  <sheetFormatPr defaultColWidth="9.140625" defaultRowHeight="15" x14ac:dyDescent="0.25"/>
  <cols>
    <col min="1" max="1" width="9.140625" style="1"/>
    <col min="2" max="2" width="9.140625" style="4"/>
    <col min="3" max="3" width="60.7109375" style="1" customWidth="1"/>
    <col min="4" max="4" width="14" style="4" bestFit="1" customWidth="1"/>
    <col min="5" max="5" width="13.42578125" style="4" customWidth="1"/>
    <col min="6" max="6" width="14.42578125" style="4" customWidth="1"/>
    <col min="7" max="16384" width="9.140625" style="1"/>
  </cols>
  <sheetData>
    <row r="2" spans="2:7" x14ac:dyDescent="0.25">
      <c r="B2" s="5" t="s">
        <v>86</v>
      </c>
      <c r="C2" s="5" t="s">
        <v>87</v>
      </c>
      <c r="D2" s="5" t="s">
        <v>88</v>
      </c>
      <c r="E2" s="5" t="s">
        <v>89</v>
      </c>
      <c r="F2" s="5" t="s">
        <v>90</v>
      </c>
      <c r="G2" s="5" t="s">
        <v>7</v>
      </c>
    </row>
    <row r="3" spans="2:7" x14ac:dyDescent="0.25">
      <c r="B3" s="6">
        <v>1</v>
      </c>
      <c r="C3" s="7" t="s">
        <v>20</v>
      </c>
      <c r="D3" s="8">
        <v>1</v>
      </c>
      <c r="E3" s="8">
        <v>1</v>
      </c>
      <c r="F3" s="8">
        <v>1</v>
      </c>
      <c r="G3" s="9">
        <f>IF(C3="W -F",SUM(D3:F3)-1,IF(C3&lt;&gt;"",SUM(D3:F3),""))</f>
        <v>3</v>
      </c>
    </row>
    <row r="4" spans="2:7" x14ac:dyDescent="0.25">
      <c r="B4" s="6">
        <v>2</v>
      </c>
      <c r="C4" s="7" t="s">
        <v>22</v>
      </c>
      <c r="D4" s="8">
        <v>1</v>
      </c>
      <c r="E4" s="8">
        <v>2</v>
      </c>
      <c r="F4" s="8">
        <v>1</v>
      </c>
      <c r="G4" s="9">
        <f t="shared" ref="G4:G47" si="0">IF(C4="W -F",SUM(D4:F4)-1,IF(C4&lt;&gt;"",SUM(D4:F4),""))</f>
        <v>4</v>
      </c>
    </row>
    <row r="5" spans="2:7" x14ac:dyDescent="0.25">
      <c r="B5" s="6">
        <v>3</v>
      </c>
      <c r="C5" s="7" t="s">
        <v>91</v>
      </c>
      <c r="D5" s="8">
        <v>1</v>
      </c>
      <c r="E5" s="8">
        <v>3</v>
      </c>
      <c r="F5" s="8">
        <v>1</v>
      </c>
      <c r="G5" s="9">
        <f t="shared" si="0"/>
        <v>5</v>
      </c>
    </row>
    <row r="6" spans="2:7" x14ac:dyDescent="0.25">
      <c r="B6" s="6">
        <v>4</v>
      </c>
      <c r="C6" s="7" t="s">
        <v>30</v>
      </c>
      <c r="D6" s="8">
        <v>1</v>
      </c>
      <c r="E6" s="8">
        <v>0</v>
      </c>
      <c r="F6" s="8">
        <v>1</v>
      </c>
      <c r="G6" s="9">
        <f t="shared" si="0"/>
        <v>2</v>
      </c>
    </row>
    <row r="7" spans="2:7" x14ac:dyDescent="0.25">
      <c r="B7" s="6">
        <v>5</v>
      </c>
      <c r="C7" s="7" t="s">
        <v>40</v>
      </c>
      <c r="D7" s="8">
        <v>1</v>
      </c>
      <c r="E7" s="8">
        <v>1</v>
      </c>
      <c r="F7" s="8">
        <v>1</v>
      </c>
      <c r="G7" s="9">
        <f t="shared" si="0"/>
        <v>3</v>
      </c>
    </row>
    <row r="8" spans="2:7" x14ac:dyDescent="0.25">
      <c r="B8" s="6">
        <v>6</v>
      </c>
      <c r="C8" s="7" t="s">
        <v>92</v>
      </c>
      <c r="D8" s="8">
        <v>1</v>
      </c>
      <c r="E8" s="8">
        <v>1</v>
      </c>
      <c r="F8" s="8">
        <v>2</v>
      </c>
      <c r="G8" s="9">
        <f t="shared" si="0"/>
        <v>4</v>
      </c>
    </row>
    <row r="9" spans="2:7" x14ac:dyDescent="0.25">
      <c r="B9" s="6">
        <v>7</v>
      </c>
      <c r="C9" s="7" t="s">
        <v>27</v>
      </c>
      <c r="D9" s="8">
        <v>1</v>
      </c>
      <c r="E9" s="8">
        <v>1</v>
      </c>
      <c r="F9" s="8">
        <v>0</v>
      </c>
      <c r="G9" s="9">
        <f t="shared" si="0"/>
        <v>2</v>
      </c>
    </row>
    <row r="10" spans="2:7" x14ac:dyDescent="0.25">
      <c r="B10" s="6">
        <v>8</v>
      </c>
      <c r="C10" s="7" t="s">
        <v>25</v>
      </c>
      <c r="D10" s="8">
        <v>1</v>
      </c>
      <c r="E10" s="8">
        <v>2</v>
      </c>
      <c r="F10" s="8">
        <v>1</v>
      </c>
      <c r="G10" s="9">
        <f t="shared" si="0"/>
        <v>4</v>
      </c>
    </row>
    <row r="11" spans="2:7" x14ac:dyDescent="0.25">
      <c r="B11" s="6">
        <v>9</v>
      </c>
      <c r="C11" s="7" t="s">
        <v>56</v>
      </c>
      <c r="D11" s="8">
        <v>1</v>
      </c>
      <c r="E11" s="8">
        <v>2</v>
      </c>
      <c r="F11" s="8">
        <v>3</v>
      </c>
      <c r="G11" s="9">
        <f t="shared" si="0"/>
        <v>6</v>
      </c>
    </row>
    <row r="12" spans="2:7" x14ac:dyDescent="0.25">
      <c r="B12" s="6">
        <v>10</v>
      </c>
      <c r="C12" s="7" t="s">
        <v>93</v>
      </c>
      <c r="D12" s="8">
        <v>1</v>
      </c>
      <c r="E12" s="8">
        <v>3</v>
      </c>
      <c r="F12" s="8">
        <v>0</v>
      </c>
      <c r="G12" s="9">
        <f t="shared" si="0"/>
        <v>4</v>
      </c>
    </row>
    <row r="13" spans="2:7" x14ac:dyDescent="0.25">
      <c r="B13" s="6">
        <v>11</v>
      </c>
      <c r="C13" s="7" t="s">
        <v>94</v>
      </c>
      <c r="D13" s="8">
        <v>1</v>
      </c>
      <c r="E13" s="8">
        <v>1</v>
      </c>
      <c r="F13" s="8">
        <v>1</v>
      </c>
      <c r="G13" s="9">
        <f t="shared" si="0"/>
        <v>3</v>
      </c>
    </row>
    <row r="14" spans="2:7" x14ac:dyDescent="0.25">
      <c r="B14" s="6">
        <v>12</v>
      </c>
      <c r="C14" s="7" t="s">
        <v>38</v>
      </c>
      <c r="D14" s="8">
        <v>1</v>
      </c>
      <c r="E14" s="8">
        <v>1</v>
      </c>
      <c r="F14" s="8">
        <v>0</v>
      </c>
      <c r="G14" s="9">
        <f t="shared" si="0"/>
        <v>2</v>
      </c>
    </row>
    <row r="15" spans="2:7" x14ac:dyDescent="0.25">
      <c r="B15" s="6">
        <v>13</v>
      </c>
      <c r="C15" s="7" t="s">
        <v>57</v>
      </c>
      <c r="D15" s="8">
        <v>1</v>
      </c>
      <c r="E15" s="8">
        <v>1</v>
      </c>
      <c r="F15" s="8">
        <v>1</v>
      </c>
      <c r="G15" s="9">
        <f t="shared" si="0"/>
        <v>3</v>
      </c>
    </row>
    <row r="16" spans="2:7" x14ac:dyDescent="0.25">
      <c r="B16" s="6">
        <v>14</v>
      </c>
      <c r="C16" s="7" t="s">
        <v>74</v>
      </c>
      <c r="D16" s="8">
        <v>0</v>
      </c>
      <c r="E16" s="8">
        <v>4</v>
      </c>
      <c r="F16" s="8">
        <v>0</v>
      </c>
      <c r="G16" s="9">
        <f t="shared" si="0"/>
        <v>4</v>
      </c>
    </row>
    <row r="17" spans="2:9" x14ac:dyDescent="0.25">
      <c r="B17" s="6">
        <v>15</v>
      </c>
      <c r="C17" s="7" t="s">
        <v>82</v>
      </c>
      <c r="D17" s="8">
        <v>0</v>
      </c>
      <c r="E17" s="8">
        <v>0</v>
      </c>
      <c r="F17" s="8">
        <v>6</v>
      </c>
      <c r="G17" s="9">
        <f t="shared" si="0"/>
        <v>6</v>
      </c>
    </row>
    <row r="18" spans="2:9" x14ac:dyDescent="0.25">
      <c r="B18" s="6">
        <v>16</v>
      </c>
      <c r="C18" s="7" t="s">
        <v>95</v>
      </c>
      <c r="D18" s="8">
        <v>0</v>
      </c>
      <c r="E18" s="8">
        <v>0</v>
      </c>
      <c r="F18" s="8">
        <v>10</v>
      </c>
      <c r="G18" s="9">
        <f t="shared" si="0"/>
        <v>10</v>
      </c>
    </row>
    <row r="19" spans="2:9" x14ac:dyDescent="0.25">
      <c r="B19" s="6">
        <v>17</v>
      </c>
      <c r="C19" s="7" t="s">
        <v>72</v>
      </c>
      <c r="D19" s="8">
        <v>1</v>
      </c>
      <c r="E19" s="8">
        <v>1</v>
      </c>
      <c r="F19" s="8">
        <v>1</v>
      </c>
      <c r="G19" s="9">
        <f t="shared" si="0"/>
        <v>3</v>
      </c>
    </row>
    <row r="20" spans="2:9" x14ac:dyDescent="0.25">
      <c r="B20" s="6">
        <v>18</v>
      </c>
      <c r="C20" s="7" t="s">
        <v>80</v>
      </c>
      <c r="D20" s="8">
        <v>1</v>
      </c>
      <c r="E20" s="8">
        <v>2</v>
      </c>
      <c r="F20" s="8">
        <v>2</v>
      </c>
      <c r="G20" s="9">
        <f t="shared" si="0"/>
        <v>5</v>
      </c>
    </row>
    <row r="21" spans="2:9" x14ac:dyDescent="0.25">
      <c r="B21" s="6">
        <v>19</v>
      </c>
      <c r="C21" s="7" t="s">
        <v>96</v>
      </c>
      <c r="D21" s="8">
        <v>1</v>
      </c>
      <c r="E21" s="8">
        <v>2</v>
      </c>
      <c r="F21" s="8">
        <v>1</v>
      </c>
      <c r="G21" s="9">
        <f t="shared" si="0"/>
        <v>4</v>
      </c>
    </row>
    <row r="22" spans="2:9" x14ac:dyDescent="0.25">
      <c r="B22" s="6">
        <v>20</v>
      </c>
      <c r="C22" s="7" t="s">
        <v>97</v>
      </c>
      <c r="D22" s="8">
        <v>1</v>
      </c>
      <c r="E22" s="8">
        <v>2</v>
      </c>
      <c r="F22" s="8">
        <v>2</v>
      </c>
      <c r="G22" s="9">
        <f t="shared" si="0"/>
        <v>5</v>
      </c>
    </row>
    <row r="23" spans="2:9" x14ac:dyDescent="0.25">
      <c r="B23" s="6">
        <v>21</v>
      </c>
      <c r="C23" s="7" t="s">
        <v>98</v>
      </c>
      <c r="D23" s="8">
        <v>1</v>
      </c>
      <c r="E23" s="8">
        <v>3</v>
      </c>
      <c r="F23" s="8">
        <v>3</v>
      </c>
      <c r="G23" s="9">
        <f t="shared" si="0"/>
        <v>7</v>
      </c>
    </row>
    <row r="24" spans="2:9" x14ac:dyDescent="0.25">
      <c r="B24" s="6">
        <v>22</v>
      </c>
      <c r="C24" s="7" t="s">
        <v>99</v>
      </c>
      <c r="D24" s="8">
        <v>1</v>
      </c>
      <c r="E24" s="8">
        <v>2</v>
      </c>
      <c r="F24" s="8">
        <v>1</v>
      </c>
      <c r="G24" s="9">
        <f t="shared" si="0"/>
        <v>4</v>
      </c>
    </row>
    <row r="25" spans="2:9" x14ac:dyDescent="0.25">
      <c r="B25" s="6">
        <v>23</v>
      </c>
      <c r="C25" s="7" t="s">
        <v>35</v>
      </c>
      <c r="D25" s="8">
        <v>1</v>
      </c>
      <c r="E25" s="8">
        <v>0</v>
      </c>
      <c r="F25" s="8">
        <v>0</v>
      </c>
      <c r="G25" s="9">
        <f t="shared" si="0"/>
        <v>0</v>
      </c>
    </row>
    <row r="26" spans="2:9" x14ac:dyDescent="0.25">
      <c r="B26" s="6">
        <v>24</v>
      </c>
      <c r="C26" s="7" t="s">
        <v>24</v>
      </c>
      <c r="D26" s="8">
        <v>1</v>
      </c>
      <c r="E26" s="8">
        <v>0</v>
      </c>
      <c r="F26" s="8">
        <v>1</v>
      </c>
      <c r="G26" s="9">
        <f t="shared" si="0"/>
        <v>2</v>
      </c>
    </row>
    <row r="27" spans="2:9" x14ac:dyDescent="0.25">
      <c r="B27" s="6">
        <v>25</v>
      </c>
      <c r="C27" s="7" t="s">
        <v>32</v>
      </c>
      <c r="D27" s="8">
        <v>1</v>
      </c>
      <c r="E27" s="8">
        <v>0</v>
      </c>
      <c r="F27" s="8">
        <v>2</v>
      </c>
      <c r="G27" s="9">
        <f t="shared" si="0"/>
        <v>3</v>
      </c>
    </row>
    <row r="28" spans="2:9" x14ac:dyDescent="0.25">
      <c r="B28" s="6">
        <v>26</v>
      </c>
      <c r="C28" s="7" t="s">
        <v>19</v>
      </c>
      <c r="D28" s="8">
        <v>1</v>
      </c>
      <c r="E28" s="8">
        <v>1</v>
      </c>
      <c r="F28" s="8">
        <v>2</v>
      </c>
      <c r="G28" s="9">
        <f t="shared" si="0"/>
        <v>4</v>
      </c>
    </row>
    <row r="29" spans="2:9" x14ac:dyDescent="0.25">
      <c r="B29" s="6">
        <v>27</v>
      </c>
      <c r="C29" s="7"/>
      <c r="D29" s="8"/>
      <c r="E29" s="8"/>
      <c r="F29" s="8"/>
      <c r="G29" s="9" t="str">
        <f>IF(C29="W -F",SUM(D29:F29)-1,IF(C29&lt;&gt;"",SUM(D29:F29),""))</f>
        <v/>
      </c>
      <c r="I29" s="1" t="str">
        <f t="shared" ref="I29:I47" si="1">IF(C29="W -F",SUM(D29:F29)-1,IF(C29&lt;&gt;"",SUM(D29:F29),""))</f>
        <v/>
      </c>
    </row>
    <row r="30" spans="2:9" x14ac:dyDescent="0.25">
      <c r="B30" s="6">
        <v>28</v>
      </c>
      <c r="C30" s="7"/>
      <c r="D30" s="8"/>
      <c r="E30" s="8"/>
      <c r="F30" s="8"/>
      <c r="G30" s="9" t="str">
        <f t="shared" si="0"/>
        <v/>
      </c>
      <c r="I30" s="1" t="str">
        <f>IF(C30="W -F",SUM(D30:F30)-1,IF(C30&lt;&gt;"",SUM(D30:F30),""))</f>
        <v/>
      </c>
    </row>
    <row r="31" spans="2:9" x14ac:dyDescent="0.25">
      <c r="B31" s="6">
        <v>29</v>
      </c>
      <c r="C31" s="7"/>
      <c r="D31" s="8"/>
      <c r="E31" s="8"/>
      <c r="F31" s="8"/>
      <c r="G31" s="9" t="str">
        <f t="shared" si="0"/>
        <v/>
      </c>
      <c r="I31" s="1" t="str">
        <f t="shared" si="1"/>
        <v/>
      </c>
    </row>
    <row r="32" spans="2:9" x14ac:dyDescent="0.25">
      <c r="B32" s="6">
        <v>30</v>
      </c>
      <c r="C32" s="7"/>
      <c r="D32" s="8"/>
      <c r="E32" s="8"/>
      <c r="F32" s="8"/>
      <c r="G32" s="9" t="str">
        <f t="shared" si="0"/>
        <v/>
      </c>
      <c r="I32" s="1" t="str">
        <f t="shared" si="1"/>
        <v/>
      </c>
    </row>
    <row r="33" spans="2:9" x14ac:dyDescent="0.25">
      <c r="B33" s="6">
        <v>31</v>
      </c>
      <c r="C33" s="7"/>
      <c r="D33" s="8"/>
      <c r="E33" s="8"/>
      <c r="F33" s="8"/>
      <c r="G33" s="9" t="str">
        <f t="shared" si="0"/>
        <v/>
      </c>
      <c r="I33" s="1" t="str">
        <f t="shared" si="1"/>
        <v/>
      </c>
    </row>
    <row r="34" spans="2:9" x14ac:dyDescent="0.25">
      <c r="B34" s="6">
        <v>32</v>
      </c>
      <c r="C34" s="7"/>
      <c r="D34" s="10"/>
      <c r="E34" s="10"/>
      <c r="F34" s="10"/>
      <c r="G34" s="9" t="str">
        <f t="shared" si="0"/>
        <v/>
      </c>
      <c r="I34" s="1" t="str">
        <f t="shared" si="1"/>
        <v/>
      </c>
    </row>
    <row r="35" spans="2:9" x14ac:dyDescent="0.25">
      <c r="B35" s="6">
        <v>33</v>
      </c>
      <c r="C35" s="7"/>
      <c r="D35" s="6"/>
      <c r="E35" s="6"/>
      <c r="F35" s="6"/>
      <c r="G35" s="9" t="str">
        <f t="shared" si="0"/>
        <v/>
      </c>
      <c r="I35" s="1" t="str">
        <f t="shared" si="1"/>
        <v/>
      </c>
    </row>
    <row r="36" spans="2:9" x14ac:dyDescent="0.25">
      <c r="B36" s="6">
        <v>34</v>
      </c>
      <c r="C36" s="7"/>
      <c r="D36" s="6"/>
      <c r="E36" s="6"/>
      <c r="F36" s="6"/>
      <c r="G36" s="9" t="str">
        <f t="shared" si="0"/>
        <v/>
      </c>
      <c r="I36" s="1" t="str">
        <f t="shared" si="1"/>
        <v/>
      </c>
    </row>
    <row r="37" spans="2:9" x14ac:dyDescent="0.25">
      <c r="B37" s="6">
        <v>35</v>
      </c>
      <c r="C37" s="7"/>
      <c r="D37" s="6"/>
      <c r="E37" s="6"/>
      <c r="F37" s="6"/>
      <c r="G37" s="9" t="str">
        <f t="shared" si="0"/>
        <v/>
      </c>
      <c r="I37" s="1" t="str">
        <f t="shared" si="1"/>
        <v/>
      </c>
    </row>
    <row r="38" spans="2:9" x14ac:dyDescent="0.25">
      <c r="B38" s="6">
        <v>36</v>
      </c>
      <c r="C38" s="7"/>
      <c r="D38" s="6"/>
      <c r="E38" s="6"/>
      <c r="F38" s="6"/>
      <c r="G38" s="9" t="str">
        <f t="shared" si="0"/>
        <v/>
      </c>
      <c r="I38" s="1" t="str">
        <f t="shared" si="1"/>
        <v/>
      </c>
    </row>
    <row r="39" spans="2:9" x14ac:dyDescent="0.25">
      <c r="B39" s="6">
        <v>37</v>
      </c>
      <c r="C39" s="7"/>
      <c r="D39" s="6"/>
      <c r="E39" s="6"/>
      <c r="F39" s="6"/>
      <c r="G39" s="9" t="str">
        <f t="shared" si="0"/>
        <v/>
      </c>
      <c r="I39" s="1" t="str">
        <f t="shared" si="1"/>
        <v/>
      </c>
    </row>
    <row r="40" spans="2:9" x14ac:dyDescent="0.25">
      <c r="B40" s="6">
        <v>38</v>
      </c>
      <c r="C40" s="7"/>
      <c r="D40" s="6"/>
      <c r="E40" s="6"/>
      <c r="F40" s="6"/>
      <c r="G40" s="9" t="str">
        <f t="shared" si="0"/>
        <v/>
      </c>
      <c r="I40" s="1" t="str">
        <f t="shared" si="1"/>
        <v/>
      </c>
    </row>
    <row r="41" spans="2:9" x14ac:dyDescent="0.25">
      <c r="B41" s="6">
        <v>39</v>
      </c>
      <c r="C41" s="7"/>
      <c r="D41" s="6"/>
      <c r="E41" s="6"/>
      <c r="F41" s="6"/>
      <c r="G41" s="9" t="str">
        <f t="shared" si="0"/>
        <v/>
      </c>
      <c r="I41" s="1" t="str">
        <f t="shared" si="1"/>
        <v/>
      </c>
    </row>
    <row r="42" spans="2:9" x14ac:dyDescent="0.25">
      <c r="B42" s="6">
        <v>40</v>
      </c>
      <c r="C42" s="7"/>
      <c r="D42" s="6"/>
      <c r="E42" s="6"/>
      <c r="F42" s="6"/>
      <c r="G42" s="9" t="str">
        <f t="shared" si="0"/>
        <v/>
      </c>
      <c r="I42" s="1" t="str">
        <f>IF(C42="W -F",SUM(D42:F42)-1,IF(C42&lt;&gt;"",SUM(D42:F42),""))</f>
        <v/>
      </c>
    </row>
    <row r="43" spans="2:9" x14ac:dyDescent="0.25">
      <c r="B43" s="6">
        <v>41</v>
      </c>
      <c r="C43" s="7"/>
      <c r="D43" s="6"/>
      <c r="E43" s="6"/>
      <c r="F43" s="6"/>
      <c r="G43" s="9" t="str">
        <f t="shared" si="0"/>
        <v/>
      </c>
      <c r="I43" s="1" t="str">
        <f t="shared" si="1"/>
        <v/>
      </c>
    </row>
    <row r="44" spans="2:9" x14ac:dyDescent="0.25">
      <c r="B44" s="6">
        <v>42</v>
      </c>
      <c r="C44" s="7"/>
      <c r="D44" s="6"/>
      <c r="E44" s="6"/>
      <c r="F44" s="6"/>
      <c r="G44" s="9" t="str">
        <f t="shared" si="0"/>
        <v/>
      </c>
      <c r="I44" s="1" t="str">
        <f t="shared" si="1"/>
        <v/>
      </c>
    </row>
    <row r="45" spans="2:9" x14ac:dyDescent="0.25">
      <c r="B45" s="6">
        <v>43</v>
      </c>
      <c r="C45" s="7"/>
      <c r="D45" s="6"/>
      <c r="E45" s="6"/>
      <c r="F45" s="6"/>
      <c r="G45" s="9" t="str">
        <f t="shared" si="0"/>
        <v/>
      </c>
      <c r="I45" s="1" t="str">
        <f t="shared" si="1"/>
        <v/>
      </c>
    </row>
    <row r="46" spans="2:9" x14ac:dyDescent="0.25">
      <c r="B46" s="6">
        <v>44</v>
      </c>
      <c r="C46" s="7"/>
      <c r="D46" s="6"/>
      <c r="E46" s="6"/>
      <c r="F46" s="6"/>
      <c r="G46" s="9" t="str">
        <f t="shared" si="0"/>
        <v/>
      </c>
      <c r="I46" s="1" t="str">
        <f t="shared" si="1"/>
        <v/>
      </c>
    </row>
    <row r="47" spans="2:9" x14ac:dyDescent="0.25">
      <c r="B47" s="6">
        <v>45</v>
      </c>
      <c r="C47" s="7"/>
      <c r="D47" s="6"/>
      <c r="E47" s="6"/>
      <c r="F47" s="6"/>
      <c r="G47" s="9" t="str">
        <f t="shared" si="0"/>
        <v/>
      </c>
      <c r="I47" s="1" t="str">
        <f t="shared" si="1"/>
        <v/>
      </c>
    </row>
    <row r="49" spans="3:6" x14ac:dyDescent="0.25">
      <c r="C49" s="1" t="s">
        <v>100</v>
      </c>
    </row>
    <row r="50" spans="3:6" x14ac:dyDescent="0.25">
      <c r="C50" s="1" t="s">
        <v>101</v>
      </c>
      <c r="D50" s="4">
        <v>1</v>
      </c>
      <c r="E50" s="4" t="s">
        <v>102</v>
      </c>
    </row>
    <row r="51" spans="3:6" x14ac:dyDescent="0.25">
      <c r="C51" s="1" t="s">
        <v>103</v>
      </c>
      <c r="D51" s="4">
        <v>10</v>
      </c>
      <c r="E51" s="4" t="s">
        <v>102</v>
      </c>
    </row>
    <row r="53" spans="3:6" x14ac:dyDescent="0.25">
      <c r="C53" s="75" t="s">
        <v>104</v>
      </c>
      <c r="D53" s="76">
        <v>0</v>
      </c>
    </row>
    <row r="56" spans="3:6" x14ac:dyDescent="0.25">
      <c r="C56" s="18"/>
      <c r="D56" s="18"/>
      <c r="E56" s="18"/>
      <c r="F56" s="18"/>
    </row>
    <row r="57" spans="3:6" x14ac:dyDescent="0.25">
      <c r="C57" s="18"/>
      <c r="D57" s="18" t="s">
        <v>105</v>
      </c>
      <c r="E57" s="18"/>
      <c r="F57" s="18"/>
    </row>
    <row r="58" spans="3:6" x14ac:dyDescent="0.25">
      <c r="C58" s="19" t="s">
        <v>106</v>
      </c>
      <c r="D58" s="48">
        <f>IF('Kierunek studiów'!$C$6&lt;&gt;"",'Kierunek studiów'!$C$6/'Kierunek studiów'!C6,0)</f>
        <v>1</v>
      </c>
    </row>
    <row r="59" spans="3:6" x14ac:dyDescent="0.25">
      <c r="C59" s="19" t="s">
        <v>107</v>
      </c>
      <c r="D59" s="48">
        <v>30</v>
      </c>
    </row>
    <row r="60" spans="3:6" x14ac:dyDescent="0.25">
      <c r="C60" s="19" t="s">
        <v>108</v>
      </c>
      <c r="D60" s="48">
        <v>20</v>
      </c>
    </row>
    <row r="61" spans="3:6" x14ac:dyDescent="0.25">
      <c r="C61" s="19" t="s">
        <v>109</v>
      </c>
      <c r="D61" s="48">
        <v>24</v>
      </c>
    </row>
    <row r="62" spans="3:6" x14ac:dyDescent="0.25">
      <c r="C62" s="4" t="s">
        <v>110</v>
      </c>
      <c r="D62" s="4">
        <v>15</v>
      </c>
    </row>
  </sheetData>
  <sortState xmlns:xlrd2="http://schemas.microsoft.com/office/spreadsheetml/2017/richdata2" ref="C3:G33">
    <sortCondition ref="C3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B3:HC252"/>
  <sheetViews>
    <sheetView zoomScale="55" zoomScaleNormal="55" workbookViewId="0">
      <selection activeCell="B7" sqref="B1:HC1048576"/>
    </sheetView>
  </sheetViews>
  <sheetFormatPr defaultColWidth="9.140625" defaultRowHeight="15" x14ac:dyDescent="0.25"/>
  <cols>
    <col min="1" max="1" width="9.140625" style="18"/>
    <col min="2" max="2" width="12.5703125" style="27" hidden="1" customWidth="1"/>
    <col min="3" max="3" width="65.85546875" style="17" hidden="1" customWidth="1"/>
    <col min="4" max="4" width="37.7109375" style="27" hidden="1" customWidth="1"/>
    <col min="5" max="5" width="17.5703125" style="27" hidden="1" customWidth="1"/>
    <col min="6" max="6" width="15.5703125" style="19" hidden="1" customWidth="1"/>
    <col min="7" max="7" width="12.42578125" style="19" hidden="1" customWidth="1"/>
    <col min="8" max="8" width="26.140625" style="19" hidden="1" customWidth="1"/>
    <col min="9" max="9" width="9.140625" style="18" hidden="1" customWidth="1"/>
    <col min="10" max="10" width="11" style="19" hidden="1" customWidth="1"/>
    <col min="11" max="11" width="8.28515625" style="19" hidden="1" customWidth="1"/>
    <col min="12" max="12" width="12" style="19" hidden="1" customWidth="1"/>
    <col min="13" max="13" width="10.42578125" style="19" hidden="1" customWidth="1"/>
    <col min="14" max="14" width="15.7109375" style="18" hidden="1" customWidth="1"/>
    <col min="15" max="15" width="9.140625" style="18" hidden="1" customWidth="1"/>
    <col min="16" max="16" width="10.7109375" style="54" hidden="1" customWidth="1"/>
    <col min="17" max="21" width="9.140625" style="18" hidden="1" customWidth="1"/>
    <col min="22" max="24" width="14.7109375" style="19" hidden="1" customWidth="1"/>
    <col min="25" max="25" width="2.7109375" style="19" hidden="1" customWidth="1"/>
    <col min="26" max="28" width="14.7109375" style="19" hidden="1" customWidth="1"/>
    <col min="29" max="29" width="2.7109375" style="19" hidden="1" customWidth="1"/>
    <col min="30" max="32" width="14.7109375" style="19" hidden="1" customWidth="1"/>
    <col min="33" max="33" width="2.7109375" style="19" hidden="1" customWidth="1"/>
    <col min="34" max="36" width="34.28515625" style="19" hidden="1" customWidth="1"/>
    <col min="37" max="37" width="2.7109375" style="19" hidden="1" customWidth="1"/>
    <col min="38" max="40" width="34.28515625" style="19" hidden="1" customWidth="1"/>
    <col min="41" max="41" width="2.7109375" style="19" hidden="1" customWidth="1"/>
    <col min="42" max="44" width="34.28515625" style="19" hidden="1" customWidth="1"/>
    <col min="45" max="45" width="2.7109375" style="19" hidden="1" customWidth="1"/>
    <col min="46" max="48" width="37.7109375" style="19" hidden="1" customWidth="1"/>
    <col min="49" max="49" width="2.7109375" style="19" hidden="1" customWidth="1"/>
    <col min="50" max="52" width="37.7109375" style="19" hidden="1" customWidth="1"/>
    <col min="53" max="53" width="2.7109375" style="19" hidden="1" customWidth="1"/>
    <col min="54" max="56" width="37.7109375" style="19" hidden="1" customWidth="1"/>
    <col min="57" max="57" width="2.7109375" style="19" hidden="1" customWidth="1"/>
    <col min="58" max="60" width="30" style="19" hidden="1" customWidth="1"/>
    <col min="61" max="61" width="2.7109375" style="19" hidden="1" customWidth="1"/>
    <col min="62" max="64" width="25.85546875" style="19" hidden="1" customWidth="1"/>
    <col min="65" max="65" width="2.7109375" style="19" hidden="1" customWidth="1"/>
    <col min="66" max="68" width="21.7109375" style="19" hidden="1" customWidth="1"/>
    <col min="69" max="69" width="2.7109375" style="19" hidden="1" customWidth="1"/>
    <col min="70" max="72" width="21.7109375" style="19" hidden="1" customWidth="1"/>
    <col min="73" max="73" width="2.7109375" style="19" hidden="1" customWidth="1"/>
    <col min="74" max="76" width="21.7109375" style="19" hidden="1" customWidth="1"/>
    <col min="77" max="77" width="2.7109375" style="19" hidden="1" customWidth="1"/>
    <col min="78" max="80" width="33.28515625" style="19" hidden="1" customWidth="1"/>
    <col min="81" max="81" width="2.7109375" style="19" hidden="1" customWidth="1"/>
    <col min="82" max="84" width="56.5703125" style="19" hidden="1" customWidth="1"/>
    <col min="85" max="85" width="2.7109375" style="19" hidden="1" customWidth="1"/>
    <col min="86" max="88" width="56.85546875" style="19" hidden="1" customWidth="1"/>
    <col min="89" max="89" width="2.7109375" style="19" hidden="1" customWidth="1"/>
    <col min="90" max="92" width="40.42578125" style="19" hidden="1" customWidth="1"/>
    <col min="93" max="93" width="2.7109375" style="19" hidden="1" customWidth="1"/>
    <col min="94" max="96" width="40.42578125" style="19" hidden="1" customWidth="1"/>
    <col min="97" max="97" width="2.7109375" style="19" hidden="1" customWidth="1"/>
    <col min="98" max="100" width="40.7109375" style="19" hidden="1" customWidth="1"/>
    <col min="101" max="101" width="2.7109375" style="19" hidden="1" customWidth="1"/>
    <col min="102" max="104" width="40.7109375" style="19" hidden="1" customWidth="1"/>
    <col min="105" max="105" width="2.7109375" style="19" hidden="1" customWidth="1"/>
    <col min="106" max="108" width="40.7109375" style="19" hidden="1" customWidth="1"/>
    <col min="109" max="109" width="2.7109375" style="19" hidden="1" customWidth="1"/>
    <col min="110" max="112" width="19.5703125" style="19" hidden="1" customWidth="1"/>
    <col min="113" max="113" width="2.7109375" style="19" hidden="1" customWidth="1"/>
    <col min="114" max="116" width="5.85546875" style="19" hidden="1" customWidth="1"/>
    <col min="117" max="117" width="2.7109375" style="19" hidden="1" customWidth="1"/>
    <col min="118" max="120" width="12.140625" style="19" hidden="1" customWidth="1"/>
    <col min="121" max="121" width="2.7109375" style="19" hidden="1" customWidth="1"/>
    <col min="122" max="124" width="12.140625" style="19" hidden="1" customWidth="1"/>
    <col min="125" max="125" width="2.7109375" style="19" hidden="1" customWidth="1"/>
    <col min="126" max="128" width="12.140625" style="19" hidden="1" customWidth="1"/>
    <col min="129" max="129" width="2.7109375" style="19" hidden="1" customWidth="1"/>
    <col min="130" max="132" width="12.140625" style="19" hidden="1" customWidth="1"/>
    <col min="133" max="133" width="2.7109375" style="19" hidden="1" customWidth="1"/>
    <col min="134" max="136" width="12.140625" style="19" hidden="1" customWidth="1"/>
    <col min="137" max="137" width="2.7109375" style="19" hidden="1" customWidth="1"/>
    <col min="138" max="140" width="12.140625" style="19" hidden="1" customWidth="1"/>
    <col min="141" max="141" width="2.7109375" style="19" hidden="1" customWidth="1"/>
    <col min="142" max="144" width="12.140625" style="19" hidden="1" customWidth="1"/>
    <col min="145" max="145" width="2.7109375" style="19" hidden="1" customWidth="1"/>
    <col min="146" max="148" width="2.42578125" style="19" hidden="1" customWidth="1"/>
    <col min="149" max="149" width="2.7109375" style="19" hidden="1" customWidth="1"/>
    <col min="150" max="152" width="2.42578125" style="19" hidden="1" customWidth="1"/>
    <col min="153" max="153" width="2.7109375" style="19" hidden="1" customWidth="1"/>
    <col min="154" max="156" width="2.42578125" style="19" hidden="1" customWidth="1"/>
    <col min="157" max="157" width="2.7109375" style="19" hidden="1" customWidth="1"/>
    <col min="158" max="160" width="2.42578125" style="19" hidden="1" customWidth="1"/>
    <col min="161" max="161" width="2.7109375" style="19" hidden="1" customWidth="1"/>
    <col min="162" max="164" width="2.42578125" style="19" hidden="1" customWidth="1"/>
    <col min="165" max="165" width="2.7109375" style="19" hidden="1" customWidth="1"/>
    <col min="166" max="168" width="2.42578125" style="19" hidden="1" customWidth="1"/>
    <col min="169" max="169" width="2.7109375" style="19" hidden="1" customWidth="1"/>
    <col min="170" max="172" width="2.42578125" style="19" hidden="1" customWidth="1"/>
    <col min="173" max="173" width="2.7109375" style="19" hidden="1" customWidth="1"/>
    <col min="174" max="176" width="2.42578125" style="19" hidden="1" customWidth="1"/>
    <col min="177" max="177" width="2.7109375" style="19" hidden="1" customWidth="1"/>
    <col min="178" max="180" width="2.42578125" style="19" hidden="1" customWidth="1"/>
    <col min="181" max="181" width="2.7109375" style="19" hidden="1" customWidth="1"/>
    <col min="182" max="184" width="2.42578125" style="19" hidden="1" customWidth="1"/>
    <col min="185" max="185" width="2.7109375" style="19" hidden="1" customWidth="1"/>
    <col min="186" max="188" width="2.42578125" style="19" hidden="1" customWidth="1"/>
    <col min="189" max="189" width="2.7109375" style="19" hidden="1" customWidth="1"/>
    <col min="190" max="192" width="2.42578125" style="19" hidden="1" customWidth="1"/>
    <col min="193" max="193" width="2.7109375" style="19" hidden="1" customWidth="1"/>
    <col min="194" max="196" width="2.42578125" style="19" hidden="1" customWidth="1"/>
    <col min="197" max="197" width="2.7109375" style="19" hidden="1" customWidth="1"/>
    <col min="198" max="200" width="2.42578125" style="19" hidden="1" customWidth="1"/>
    <col min="201" max="201" width="2.7109375" style="19" hidden="1" customWidth="1"/>
    <col min="202" max="204" width="2.42578125" style="19" hidden="1" customWidth="1"/>
    <col min="205" max="206" width="2.7109375" style="19" hidden="1" customWidth="1"/>
    <col min="207" max="207" width="9.140625" style="17" hidden="1" customWidth="1"/>
    <col min="208" max="208" width="9.140625" style="49" hidden="1" customWidth="1"/>
    <col min="209" max="209" width="10.5703125" style="27" hidden="1" customWidth="1"/>
    <col min="210" max="210" width="11.85546875" style="19" hidden="1" customWidth="1"/>
    <col min="211" max="211" width="9.140625" style="18" hidden="1" customWidth="1"/>
    <col min="212" max="16384" width="9.140625" style="18"/>
  </cols>
  <sheetData>
    <row r="3" spans="2:210" x14ac:dyDescent="0.25">
      <c r="B3" s="115" t="s">
        <v>111</v>
      </c>
      <c r="C3" s="115" t="s">
        <v>12</v>
      </c>
      <c r="D3" s="115" t="s">
        <v>14</v>
      </c>
      <c r="E3" s="115" t="s">
        <v>13</v>
      </c>
      <c r="F3" s="118" t="s">
        <v>112</v>
      </c>
      <c r="G3" s="118"/>
      <c r="H3" s="118"/>
      <c r="GU3" s="20"/>
      <c r="GV3" s="20"/>
      <c r="GW3" s="20"/>
      <c r="GX3" s="20"/>
    </row>
    <row r="4" spans="2:210" x14ac:dyDescent="0.25">
      <c r="B4" s="116"/>
      <c r="C4" s="116"/>
      <c r="D4" s="116"/>
      <c r="E4" s="116"/>
      <c r="F4" s="119" t="s">
        <v>113</v>
      </c>
      <c r="G4" s="118" t="s">
        <v>11</v>
      </c>
      <c r="H4" s="118"/>
      <c r="V4" s="21" t="str">
        <f>'Formy zajęć'!C3</f>
        <v>ĆWICZENIA 1</v>
      </c>
      <c r="W4" s="21" t="str">
        <f>V4</f>
        <v>ĆWICZENIA 1</v>
      </c>
      <c r="X4" s="21" t="str">
        <f>W4</f>
        <v>ĆWICZENIA 1</v>
      </c>
      <c r="Y4" s="21"/>
      <c r="Z4" s="21" t="str">
        <f>'Formy zajęć'!C4</f>
        <v>ĆWICZENIA 2</v>
      </c>
      <c r="AA4" s="21" t="str">
        <f>Z4</f>
        <v>ĆWICZENIA 2</v>
      </c>
      <c r="AB4" s="21" t="str">
        <f>AA4</f>
        <v>ĆWICZENIA 2</v>
      </c>
      <c r="AC4" s="21"/>
      <c r="AD4" s="21" t="str">
        <f>'Formy zajęć'!C5</f>
        <v>ĆWICZENIA 3</v>
      </c>
      <c r="AE4" s="21" t="str">
        <f>AD4</f>
        <v>ĆWICZENIA 3</v>
      </c>
      <c r="AF4" s="21" t="str">
        <f>AE4</f>
        <v>ĆWICZENIA 3</v>
      </c>
      <c r="AG4" s="21"/>
      <c r="AH4" s="21" t="str">
        <f>'Formy zajęć'!C6</f>
        <v>ĆWICZENIA INFORMATYCZNE 1</v>
      </c>
      <c r="AI4" s="21" t="str">
        <f>AH4</f>
        <v>ĆWICZENIA INFORMATYCZNE 1</v>
      </c>
      <c r="AJ4" s="21" t="str">
        <f>AI4</f>
        <v>ĆWICZENIA INFORMATYCZNE 1</v>
      </c>
      <c r="AK4" s="21"/>
      <c r="AL4" s="21" t="str">
        <f>'Formy zajęć'!C7</f>
        <v>ĆWICZENIA INFORMATYCZNE 2</v>
      </c>
      <c r="AM4" s="21" t="str">
        <f>AL4</f>
        <v>ĆWICZENIA INFORMATYCZNE 2</v>
      </c>
      <c r="AN4" s="21" t="str">
        <f>AM4</f>
        <v>ĆWICZENIA INFORMATYCZNE 2</v>
      </c>
      <c r="AO4" s="21"/>
      <c r="AP4" s="21" t="str">
        <f>'Formy zajęć'!C8</f>
        <v>ĆWICZENIA INFORMATYCZNE 3</v>
      </c>
      <c r="AQ4" s="21" t="str">
        <f>AP4</f>
        <v>ĆWICZENIA INFORMATYCZNE 3</v>
      </c>
      <c r="AR4" s="21" t="str">
        <f>AQ4</f>
        <v>ĆWICZENIA INFORMATYCZNE 3</v>
      </c>
      <c r="AS4" s="21"/>
      <c r="AT4" s="21" t="str">
        <f>'Formy zajęć'!C9</f>
        <v>ĆWICZENIA KONWERSATORYJNE 1</v>
      </c>
      <c r="AU4" s="21" t="str">
        <f>AT4</f>
        <v>ĆWICZENIA KONWERSATORYJNE 1</v>
      </c>
      <c r="AV4" s="21" t="str">
        <f>AU4</f>
        <v>ĆWICZENIA KONWERSATORYJNE 1</v>
      </c>
      <c r="AW4" s="21"/>
      <c r="AX4" s="21" t="str">
        <f>'Formy zajęć'!C10</f>
        <v>ĆWICZENIA KONWERSATORYJNE 2</v>
      </c>
      <c r="AY4" s="21" t="str">
        <f>AX4</f>
        <v>ĆWICZENIA KONWERSATORYJNE 2</v>
      </c>
      <c r="AZ4" s="21" t="str">
        <f>AY4</f>
        <v>ĆWICZENIA KONWERSATORYJNE 2</v>
      </c>
      <c r="BA4" s="21"/>
      <c r="BB4" s="21" t="str">
        <f>'Formy zajęć'!C11</f>
        <v>ĆWICZENIA KONWERSATORYJNE 3</v>
      </c>
      <c r="BC4" s="21" t="str">
        <f>BB4</f>
        <v>ĆWICZENIA KONWERSATORYJNE 3</v>
      </c>
      <c r="BD4" s="21" t="str">
        <f>BC4</f>
        <v>ĆWICZENIA KONWERSATORYJNE 3</v>
      </c>
      <c r="BE4" s="21"/>
      <c r="BF4" s="21" t="str">
        <f>'Formy zajęć'!C12</f>
        <v>ĆWICZENIA SYMULACYJNE</v>
      </c>
      <c r="BG4" s="21" t="str">
        <f>BF4</f>
        <v>ĆWICZENIA SYMULACYJNE</v>
      </c>
      <c r="BH4" s="21" t="str">
        <f>BG4</f>
        <v>ĆWICZENIA SYMULACYJNE</v>
      </c>
      <c r="BI4" s="21"/>
      <c r="BJ4" s="21" t="str">
        <f>'Formy zajęć'!C13</f>
        <v>ĆWICZENIA TERENOWE</v>
      </c>
      <c r="BK4" s="21" t="str">
        <f>BJ4</f>
        <v>ĆWICZENIA TERENOWE</v>
      </c>
      <c r="BL4" s="21" t="str">
        <f>BK4</f>
        <v>ĆWICZENIA TERENOWE</v>
      </c>
      <c r="BM4" s="21"/>
      <c r="BN4" s="21" t="str">
        <f>'Formy zajęć'!C14</f>
        <v>LEKTORAT Semestr 1 i 2</v>
      </c>
      <c r="BO4" s="21" t="str">
        <f>BN4</f>
        <v>LEKTORAT Semestr 1 i 2</v>
      </c>
      <c r="BP4" s="21" t="str">
        <f>BO4</f>
        <v>LEKTORAT Semestr 1 i 2</v>
      </c>
      <c r="BQ4" s="21"/>
      <c r="BR4" s="21" t="str">
        <f>'Formy zajęć'!C15</f>
        <v>LEKTORAT Semestr 3</v>
      </c>
      <c r="BS4" s="21" t="str">
        <f>BR4</f>
        <v>LEKTORAT Semestr 3</v>
      </c>
      <c r="BT4" s="21" t="str">
        <f>BS4</f>
        <v>LEKTORAT Semestr 3</v>
      </c>
      <c r="BU4" s="21"/>
      <c r="BV4" s="21" t="str">
        <f>'Formy zajęć'!C16</f>
        <v>PRAKTYKI/STAŻE ZAWODOWE</v>
      </c>
      <c r="BW4" s="21" t="str">
        <f>BV4</f>
        <v>PRAKTYKI/STAŻE ZAWODOWE</v>
      </c>
      <c r="BX4" s="21" t="str">
        <f>BW4</f>
        <v>PRAKTYKI/STAŻE ZAWODOWE</v>
      </c>
      <c r="BY4" s="21"/>
      <c r="BZ4" s="21" t="str">
        <f>'Formy zajęć'!C17</f>
        <v>EGZAMIN DYPLOMOWY (licencjacki)</v>
      </c>
      <c r="CA4" s="21" t="str">
        <f>BZ4</f>
        <v>EGZAMIN DYPLOMOWY (licencjacki)</v>
      </c>
      <c r="CB4" s="21" t="str">
        <f>CA4</f>
        <v>EGZAMIN DYPLOMOWY (licencjacki)</v>
      </c>
      <c r="CC4" s="21"/>
      <c r="CD4" s="21" t="str">
        <f>'Formy zajęć'!C18</f>
        <v>EGZAMIN DYPLOMOWY (magisterski)</v>
      </c>
      <c r="CE4" s="21" t="str">
        <f>CD4</f>
        <v>EGZAMIN DYPLOMOWY (magisterski)</v>
      </c>
      <c r="CF4" s="21" t="str">
        <f>CE4</f>
        <v>EGZAMIN DYPLOMOWY (magisterski)</v>
      </c>
      <c r="CG4" s="21"/>
      <c r="CH4" s="21" t="str">
        <f>'Formy zajęć'!C19</f>
        <v>SEMINARIUM LICENCJACKIE Semestr 1</v>
      </c>
      <c r="CI4" s="21" t="str">
        <f>CH4</f>
        <v>SEMINARIUM LICENCJACKIE Semestr 1</v>
      </c>
      <c r="CJ4" s="21" t="str">
        <f>CI4</f>
        <v>SEMINARIUM LICENCJACKIE Semestr 1</v>
      </c>
      <c r="CK4" s="21"/>
      <c r="CL4" s="21" t="str">
        <f>'Formy zajęć'!C20</f>
        <v>SEMINARIUM LICENCJACKIE Semestr 2</v>
      </c>
      <c r="CM4" s="21" t="str">
        <f>CL4</f>
        <v>SEMINARIUM LICENCJACKIE Semestr 2</v>
      </c>
      <c r="CN4" s="21" t="str">
        <f>CM4</f>
        <v>SEMINARIUM LICENCJACKIE Semestr 2</v>
      </c>
      <c r="CO4" s="21"/>
      <c r="CP4" s="21" t="str">
        <f>'Formy zajęć'!C21</f>
        <v>SEMINARIUM MAGISTERSKIE Semestr 1</v>
      </c>
      <c r="CQ4" s="21" t="str">
        <f>CP4</f>
        <v>SEMINARIUM MAGISTERSKIE Semestr 1</v>
      </c>
      <c r="CR4" s="21" t="str">
        <f>CQ4</f>
        <v>SEMINARIUM MAGISTERSKIE Semestr 1</v>
      </c>
      <c r="CS4" s="21"/>
      <c r="CT4" s="21" t="str">
        <f>'Formy zajęć'!C22</f>
        <v>SEMINARIUM MAGISTERSKIE Semestr 2</v>
      </c>
      <c r="CU4" s="21" t="str">
        <f>CT4</f>
        <v>SEMINARIUM MAGISTERSKIE Semestr 2</v>
      </c>
      <c r="CV4" s="21" t="str">
        <f>CU4</f>
        <v>SEMINARIUM MAGISTERSKIE Semestr 2</v>
      </c>
      <c r="CW4" s="21"/>
      <c r="CX4" s="21" t="str">
        <f>'Formy zajęć'!C23</f>
        <v>SEMINARIUM MAGISTERSKIE Semestr 3</v>
      </c>
      <c r="CY4" s="21" t="str">
        <f>CX4</f>
        <v>SEMINARIUM MAGISTERSKIE Semestr 3</v>
      </c>
      <c r="CZ4" s="21" t="str">
        <f>CY4</f>
        <v>SEMINARIUM MAGISTERSKIE Semestr 3</v>
      </c>
      <c r="DA4" s="21"/>
      <c r="DB4" s="21" t="str">
        <f>'Formy zajęć'!C24</f>
        <v>TRANSLATORIUM</v>
      </c>
      <c r="DC4" s="21" t="str">
        <f>DB4</f>
        <v>TRANSLATORIUM</v>
      </c>
      <c r="DD4" s="21" t="str">
        <f>DC4</f>
        <v>TRANSLATORIUM</v>
      </c>
      <c r="DE4" s="21"/>
      <c r="DF4" s="21" t="str">
        <f>'Formy zajęć'!C25</f>
        <v>W -F</v>
      </c>
      <c r="DG4" s="21" t="str">
        <f>DF4</f>
        <v>W -F</v>
      </c>
      <c r="DH4" s="21" t="str">
        <f>DG4</f>
        <v>W -F</v>
      </c>
      <c r="DI4" s="21"/>
      <c r="DJ4" s="21" t="str">
        <f>'Formy zajęć'!C26</f>
        <v>WYKŁAD 1</v>
      </c>
      <c r="DK4" s="21" t="str">
        <f>DJ4</f>
        <v>WYKŁAD 1</v>
      </c>
      <c r="DL4" s="21" t="str">
        <f>DK4</f>
        <v>WYKŁAD 1</v>
      </c>
      <c r="DM4" s="21"/>
      <c r="DN4" s="21" t="str">
        <f>'Formy zajęć'!C27</f>
        <v>WYKŁAD 2</v>
      </c>
      <c r="DO4" s="21" t="str">
        <f>DN4</f>
        <v>WYKŁAD 2</v>
      </c>
      <c r="DP4" s="21" t="str">
        <f>DO4</f>
        <v>WYKŁAD 2</v>
      </c>
      <c r="DQ4" s="21"/>
      <c r="DR4" s="21" t="str">
        <f>'Formy zajęć'!$C28</f>
        <v>WYKŁAD 3</v>
      </c>
      <c r="DS4" s="21" t="str">
        <f>DR4</f>
        <v>WYKŁAD 3</v>
      </c>
      <c r="DT4" s="21" t="str">
        <f>DS4</f>
        <v>WYKŁAD 3</v>
      </c>
      <c r="DU4" s="21"/>
      <c r="DV4" s="21">
        <f>'Formy zajęć'!$C$29</f>
        <v>0</v>
      </c>
      <c r="DW4" s="21">
        <f>DV4</f>
        <v>0</v>
      </c>
      <c r="DX4" s="21">
        <f>DW4</f>
        <v>0</v>
      </c>
      <c r="DY4" s="21"/>
      <c r="DZ4" s="21">
        <f>'Formy zajęć'!$C$30</f>
        <v>0</v>
      </c>
      <c r="EA4" s="21">
        <f>DZ4</f>
        <v>0</v>
      </c>
      <c r="EB4" s="21">
        <f>EA4</f>
        <v>0</v>
      </c>
      <c r="EC4" s="21"/>
      <c r="ED4" s="21">
        <f>'Formy zajęć'!$C$31</f>
        <v>0</v>
      </c>
      <c r="EE4" s="21">
        <f>ED4</f>
        <v>0</v>
      </c>
      <c r="EF4" s="21">
        <f>EE4</f>
        <v>0</v>
      </c>
      <c r="EG4" s="21"/>
      <c r="EH4" s="21">
        <f>'Formy zajęć'!$C$32</f>
        <v>0</v>
      </c>
      <c r="EI4" s="21">
        <f>EH4</f>
        <v>0</v>
      </c>
      <c r="EJ4" s="21">
        <f>EI4</f>
        <v>0</v>
      </c>
      <c r="EK4" s="21"/>
      <c r="EL4" s="21">
        <f>'Formy zajęć'!$C$33</f>
        <v>0</v>
      </c>
      <c r="EM4" s="21">
        <f>EL4</f>
        <v>0</v>
      </c>
      <c r="EN4" s="21">
        <f>EM4</f>
        <v>0</v>
      </c>
      <c r="EO4" s="21"/>
      <c r="EP4" s="21">
        <f>'Formy zajęć'!$C$34</f>
        <v>0</v>
      </c>
      <c r="EQ4" s="21">
        <f>EP4</f>
        <v>0</v>
      </c>
      <c r="ER4" s="21">
        <f>EQ4</f>
        <v>0</v>
      </c>
      <c r="ES4" s="21"/>
      <c r="ET4" s="21">
        <f>'Formy zajęć'!$C$35</f>
        <v>0</v>
      </c>
      <c r="EU4" s="21">
        <f>ET4</f>
        <v>0</v>
      </c>
      <c r="EV4" s="21">
        <f>EU4</f>
        <v>0</v>
      </c>
      <c r="EW4" s="21"/>
      <c r="EX4" s="21">
        <f>'Formy zajęć'!$C$36</f>
        <v>0</v>
      </c>
      <c r="EY4" s="21">
        <f>EX4</f>
        <v>0</v>
      </c>
      <c r="EZ4" s="21">
        <f>EY4</f>
        <v>0</v>
      </c>
      <c r="FA4" s="21"/>
      <c r="FB4" s="21">
        <f>'Formy zajęć'!$C$37</f>
        <v>0</v>
      </c>
      <c r="FC4" s="21">
        <f>FB4</f>
        <v>0</v>
      </c>
      <c r="FD4" s="21">
        <f>FC4</f>
        <v>0</v>
      </c>
      <c r="FE4" s="21"/>
      <c r="FF4" s="21">
        <f>'Formy zajęć'!$C$38</f>
        <v>0</v>
      </c>
      <c r="FG4" s="21">
        <f>FF4</f>
        <v>0</v>
      </c>
      <c r="FH4" s="21">
        <f>FG4</f>
        <v>0</v>
      </c>
      <c r="FI4" s="21"/>
      <c r="FJ4" s="21">
        <f>'Formy zajęć'!$C$39</f>
        <v>0</v>
      </c>
      <c r="FK4" s="21">
        <f>FJ4</f>
        <v>0</v>
      </c>
      <c r="FL4" s="21">
        <f>FK4</f>
        <v>0</v>
      </c>
      <c r="FM4" s="21"/>
      <c r="FN4" s="21">
        <f>'Formy zajęć'!$C$40</f>
        <v>0</v>
      </c>
      <c r="FO4" s="21">
        <f>FN4</f>
        <v>0</v>
      </c>
      <c r="FP4" s="21">
        <f>FO4</f>
        <v>0</v>
      </c>
      <c r="FQ4" s="21"/>
      <c r="FR4" s="21">
        <f>'Formy zajęć'!$C$41</f>
        <v>0</v>
      </c>
      <c r="FS4" s="21">
        <f>FR4</f>
        <v>0</v>
      </c>
      <c r="FT4" s="21">
        <f>FS4</f>
        <v>0</v>
      </c>
      <c r="FU4" s="21"/>
      <c r="FV4" s="21">
        <f>'Formy zajęć'!$C$42</f>
        <v>0</v>
      </c>
      <c r="FW4" s="21">
        <f>FV4</f>
        <v>0</v>
      </c>
      <c r="FX4" s="21">
        <f>FW4</f>
        <v>0</v>
      </c>
      <c r="FY4" s="21"/>
      <c r="FZ4" s="21">
        <f>'Formy zajęć'!$C$43</f>
        <v>0</v>
      </c>
      <c r="GA4" s="21">
        <f>FZ4</f>
        <v>0</v>
      </c>
      <c r="GB4" s="21">
        <f>GA4</f>
        <v>0</v>
      </c>
      <c r="GC4" s="21"/>
      <c r="GD4" s="21">
        <f>'Formy zajęć'!$C$44</f>
        <v>0</v>
      </c>
      <c r="GE4" s="21">
        <f>GD4</f>
        <v>0</v>
      </c>
      <c r="GF4" s="21">
        <f>GE4</f>
        <v>0</v>
      </c>
      <c r="GG4" s="21"/>
      <c r="GH4" s="21">
        <f>'Formy zajęć'!$C$45</f>
        <v>0</v>
      </c>
      <c r="GI4" s="21">
        <f>GH4</f>
        <v>0</v>
      </c>
      <c r="GJ4" s="21">
        <f>GI4</f>
        <v>0</v>
      </c>
      <c r="GK4" s="21"/>
      <c r="GL4" s="21">
        <f>'Formy zajęć'!$C$46</f>
        <v>0</v>
      </c>
      <c r="GM4" s="21">
        <f>GL4</f>
        <v>0</v>
      </c>
      <c r="GN4" s="21">
        <f>GM4</f>
        <v>0</v>
      </c>
      <c r="GO4" s="21"/>
      <c r="GP4" s="21">
        <f>'Formy zajęć'!$C$47</f>
        <v>0</v>
      </c>
      <c r="GQ4" s="21">
        <f>GP4</f>
        <v>0</v>
      </c>
      <c r="GR4" s="21">
        <f>GQ4</f>
        <v>0</v>
      </c>
      <c r="GS4" s="21"/>
      <c r="GT4" s="22">
        <f>'Formy zajęć'!$C$48</f>
        <v>0</v>
      </c>
      <c r="GU4" s="23">
        <f>GT4</f>
        <v>0</v>
      </c>
      <c r="GV4" s="23">
        <f>GU4</f>
        <v>0</v>
      </c>
      <c r="GW4" s="24"/>
      <c r="GX4" s="24"/>
    </row>
    <row r="5" spans="2:210" x14ac:dyDescent="0.25">
      <c r="B5" s="117"/>
      <c r="C5" s="117"/>
      <c r="D5" s="117"/>
      <c r="E5" s="117"/>
      <c r="F5" s="120"/>
      <c r="G5" s="82" t="s">
        <v>114</v>
      </c>
      <c r="H5" s="82" t="s">
        <v>115</v>
      </c>
      <c r="J5" s="19" t="s">
        <v>116</v>
      </c>
      <c r="K5" s="19" t="s">
        <v>117</v>
      </c>
      <c r="L5" s="19" t="s">
        <v>118</v>
      </c>
      <c r="M5" s="19" t="s">
        <v>119</v>
      </c>
      <c r="N5" s="18" t="s">
        <v>120</v>
      </c>
      <c r="P5" s="54" t="s">
        <v>121</v>
      </c>
      <c r="V5" s="21">
        <f>'Formy zajęć'!D3</f>
        <v>1</v>
      </c>
      <c r="W5" s="21">
        <f>'Formy zajęć'!E3</f>
        <v>1</v>
      </c>
      <c r="X5" s="21">
        <f>'Formy zajęć'!F3</f>
        <v>1</v>
      </c>
      <c r="Y5" s="21"/>
      <c r="Z5" s="21">
        <f>'Formy zajęć'!D4</f>
        <v>1</v>
      </c>
      <c r="AA5" s="21">
        <f>'Formy zajęć'!E4</f>
        <v>2</v>
      </c>
      <c r="AB5" s="21">
        <f>'Formy zajęć'!F4</f>
        <v>1</v>
      </c>
      <c r="AC5" s="21"/>
      <c r="AD5" s="21">
        <f>'Formy zajęć'!D5</f>
        <v>1</v>
      </c>
      <c r="AE5" s="21">
        <f>'Formy zajęć'!E5</f>
        <v>3</v>
      </c>
      <c r="AF5" s="21">
        <f>'Formy zajęć'!F5</f>
        <v>1</v>
      </c>
      <c r="AG5" s="21"/>
      <c r="AH5" s="21">
        <f>'Formy zajęć'!D6</f>
        <v>1</v>
      </c>
      <c r="AI5" s="21">
        <f>'Formy zajęć'!E6</f>
        <v>0</v>
      </c>
      <c r="AJ5" s="21">
        <f>'Formy zajęć'!F6</f>
        <v>1</v>
      </c>
      <c r="AK5" s="21"/>
      <c r="AL5" s="21">
        <f>'Formy zajęć'!D7</f>
        <v>1</v>
      </c>
      <c r="AM5" s="21">
        <f>'Formy zajęć'!E7</f>
        <v>1</v>
      </c>
      <c r="AN5" s="21">
        <f>'Formy zajęć'!F7</f>
        <v>1</v>
      </c>
      <c r="AO5" s="21"/>
      <c r="AP5" s="21">
        <f>'Formy zajęć'!D8</f>
        <v>1</v>
      </c>
      <c r="AQ5" s="21">
        <f>'Formy zajęć'!E8</f>
        <v>1</v>
      </c>
      <c r="AR5" s="21">
        <f>'Formy zajęć'!F8</f>
        <v>2</v>
      </c>
      <c r="AS5" s="21"/>
      <c r="AT5" s="21">
        <f>'Formy zajęć'!D9</f>
        <v>1</v>
      </c>
      <c r="AU5" s="21">
        <f>'Formy zajęć'!E9</f>
        <v>1</v>
      </c>
      <c r="AV5" s="21">
        <f>'Formy zajęć'!F9</f>
        <v>0</v>
      </c>
      <c r="AW5" s="21"/>
      <c r="AX5" s="21">
        <f>'Formy zajęć'!D10</f>
        <v>1</v>
      </c>
      <c r="AY5" s="21">
        <f>'Formy zajęć'!E10</f>
        <v>2</v>
      </c>
      <c r="AZ5" s="21">
        <f>'Formy zajęć'!F10</f>
        <v>1</v>
      </c>
      <c r="BA5" s="21"/>
      <c r="BB5" s="21">
        <f>'Formy zajęć'!D11</f>
        <v>1</v>
      </c>
      <c r="BC5" s="21">
        <f>'Formy zajęć'!E11</f>
        <v>2</v>
      </c>
      <c r="BD5" s="21">
        <f>'Formy zajęć'!F11</f>
        <v>3</v>
      </c>
      <c r="BE5" s="21"/>
      <c r="BF5" s="21">
        <f>'Formy zajęć'!D12</f>
        <v>1</v>
      </c>
      <c r="BG5" s="21">
        <f>'Formy zajęć'!E12</f>
        <v>3</v>
      </c>
      <c r="BH5" s="21">
        <f>'Formy zajęć'!F12</f>
        <v>0</v>
      </c>
      <c r="BI5" s="21"/>
      <c r="BJ5" s="21">
        <f>'Formy zajęć'!D13</f>
        <v>1</v>
      </c>
      <c r="BK5" s="21">
        <f>'Formy zajęć'!E13</f>
        <v>1</v>
      </c>
      <c r="BL5" s="21">
        <f>'Formy zajęć'!F13</f>
        <v>1</v>
      </c>
      <c r="BM5" s="21"/>
      <c r="BN5" s="21">
        <f>'Formy zajęć'!D14</f>
        <v>1</v>
      </c>
      <c r="BO5" s="21">
        <f>'Formy zajęć'!E14</f>
        <v>1</v>
      </c>
      <c r="BP5" s="21">
        <f>'Formy zajęć'!F14</f>
        <v>0</v>
      </c>
      <c r="BQ5" s="21"/>
      <c r="BR5" s="21">
        <f>'Formy zajęć'!D15</f>
        <v>1</v>
      </c>
      <c r="BS5" s="21">
        <f>'Formy zajęć'!E15</f>
        <v>1</v>
      </c>
      <c r="BT5" s="21">
        <f>'Formy zajęć'!F15</f>
        <v>1</v>
      </c>
      <c r="BU5" s="21"/>
      <c r="BV5" s="21">
        <f>'Formy zajęć'!D16</f>
        <v>0</v>
      </c>
      <c r="BW5" s="21">
        <f>'Formy zajęć'!E16</f>
        <v>4</v>
      </c>
      <c r="BX5" s="21">
        <f>'Formy zajęć'!F16</f>
        <v>0</v>
      </c>
      <c r="BY5" s="21"/>
      <c r="BZ5" s="21">
        <f>'Formy zajęć'!D17</f>
        <v>0</v>
      </c>
      <c r="CA5" s="21">
        <f>'Formy zajęć'!E17</f>
        <v>0</v>
      </c>
      <c r="CB5" s="21">
        <f>'Formy zajęć'!F17</f>
        <v>6</v>
      </c>
      <c r="CC5" s="21"/>
      <c r="CD5" s="21">
        <f>'Formy zajęć'!D18</f>
        <v>0</v>
      </c>
      <c r="CE5" s="21">
        <f>'Formy zajęć'!E18</f>
        <v>0</v>
      </c>
      <c r="CF5" s="21">
        <f>'Formy zajęć'!F18</f>
        <v>10</v>
      </c>
      <c r="CG5" s="21"/>
      <c r="CH5" s="21">
        <f>'Formy zajęć'!D19</f>
        <v>1</v>
      </c>
      <c r="CI5" s="21">
        <f>'Formy zajęć'!E19</f>
        <v>1</v>
      </c>
      <c r="CJ5" s="21">
        <f>'Formy zajęć'!F19</f>
        <v>1</v>
      </c>
      <c r="CK5" s="21"/>
      <c r="CL5" s="21">
        <f>'Formy zajęć'!D20</f>
        <v>1</v>
      </c>
      <c r="CM5" s="21">
        <f>'Formy zajęć'!E20</f>
        <v>2</v>
      </c>
      <c r="CN5" s="21">
        <f>'Formy zajęć'!F20</f>
        <v>2</v>
      </c>
      <c r="CO5" s="21"/>
      <c r="CP5" s="21">
        <f>'Formy zajęć'!D21</f>
        <v>1</v>
      </c>
      <c r="CQ5" s="21">
        <f>'Formy zajęć'!E21</f>
        <v>2</v>
      </c>
      <c r="CR5" s="21">
        <f>'Formy zajęć'!F21</f>
        <v>1</v>
      </c>
      <c r="CS5" s="21"/>
      <c r="CT5" s="21">
        <f>'Formy zajęć'!D22</f>
        <v>1</v>
      </c>
      <c r="CU5" s="21">
        <f>'Formy zajęć'!E22</f>
        <v>2</v>
      </c>
      <c r="CV5" s="21">
        <f>'Formy zajęć'!F22</f>
        <v>2</v>
      </c>
      <c r="CW5" s="21"/>
      <c r="CX5" s="21">
        <f>'Formy zajęć'!D23</f>
        <v>1</v>
      </c>
      <c r="CY5" s="21">
        <f>'Formy zajęć'!E23</f>
        <v>3</v>
      </c>
      <c r="CZ5" s="21">
        <f>'Formy zajęć'!F23</f>
        <v>3</v>
      </c>
      <c r="DA5" s="21"/>
      <c r="DB5" s="21">
        <f>'Formy zajęć'!D24</f>
        <v>1</v>
      </c>
      <c r="DC5" s="21">
        <f>'Formy zajęć'!E24</f>
        <v>2</v>
      </c>
      <c r="DD5" s="21">
        <f>'Formy zajęć'!F24</f>
        <v>1</v>
      </c>
      <c r="DE5" s="21"/>
      <c r="DF5" s="21">
        <f>'Formy zajęć'!D25</f>
        <v>1</v>
      </c>
      <c r="DG5" s="21">
        <f>'Formy zajęć'!E25</f>
        <v>0</v>
      </c>
      <c r="DH5" s="21">
        <f>'Formy zajęć'!F25</f>
        <v>0</v>
      </c>
      <c r="DI5" s="21"/>
      <c r="DJ5" s="21">
        <f>'Formy zajęć'!D26</f>
        <v>1</v>
      </c>
      <c r="DK5" s="21">
        <f>'Formy zajęć'!E26</f>
        <v>0</v>
      </c>
      <c r="DL5" s="21">
        <f>'Formy zajęć'!F26</f>
        <v>1</v>
      </c>
      <c r="DM5" s="21"/>
      <c r="DN5" s="21">
        <f>'Formy zajęć'!$D27</f>
        <v>1</v>
      </c>
      <c r="DO5" s="21">
        <f>'Formy zajęć'!$E27</f>
        <v>0</v>
      </c>
      <c r="DP5" s="21">
        <f>'Formy zajęć'!$F27</f>
        <v>2</v>
      </c>
      <c r="DQ5" s="21"/>
      <c r="DR5" s="21">
        <f>'Formy zajęć'!$D28</f>
        <v>1</v>
      </c>
      <c r="DS5" s="21">
        <f>'Formy zajęć'!$E28</f>
        <v>1</v>
      </c>
      <c r="DT5" s="21">
        <f>'Formy zajęć'!$F28</f>
        <v>2</v>
      </c>
      <c r="DU5" s="21"/>
      <c r="DV5" s="21">
        <f>'Formy zajęć'!$D$29</f>
        <v>0</v>
      </c>
      <c r="DW5" s="21">
        <f>'Formy zajęć'!$E29</f>
        <v>0</v>
      </c>
      <c r="DX5" s="21">
        <f>'Formy zajęć'!$F29</f>
        <v>0</v>
      </c>
      <c r="DY5" s="21"/>
      <c r="DZ5" s="21">
        <f>'Formy zajęć'!$D$30</f>
        <v>0</v>
      </c>
      <c r="EA5" s="21">
        <f>'Formy zajęć'!$E30</f>
        <v>0</v>
      </c>
      <c r="EB5" s="21">
        <f>'Formy zajęć'!$F30</f>
        <v>0</v>
      </c>
      <c r="EC5" s="21"/>
      <c r="ED5" s="26">
        <f>'Formy zajęć'!$D$31</f>
        <v>0</v>
      </c>
      <c r="EE5" s="21">
        <f>'Formy zajęć'!$E31</f>
        <v>0</v>
      </c>
      <c r="EF5" s="21">
        <f>'Formy zajęć'!$F31</f>
        <v>0</v>
      </c>
      <c r="EG5" s="21"/>
      <c r="EH5" s="21">
        <f>'Formy zajęć'!$D$32</f>
        <v>0</v>
      </c>
      <c r="EI5" s="21">
        <f>'Formy zajęć'!$E32</f>
        <v>0</v>
      </c>
      <c r="EJ5" s="21">
        <f>'Formy zajęć'!$F32</f>
        <v>0</v>
      </c>
      <c r="EK5" s="21"/>
      <c r="EL5" s="21">
        <f>'Formy zajęć'!$D$33</f>
        <v>0</v>
      </c>
      <c r="EM5" s="21">
        <f>'Formy zajęć'!$E33</f>
        <v>0</v>
      </c>
      <c r="EN5" s="21">
        <f>'Formy zajęć'!$F33</f>
        <v>0</v>
      </c>
      <c r="EO5" s="21"/>
      <c r="EP5" s="21">
        <f>'Formy zajęć'!$D$34</f>
        <v>0</v>
      </c>
      <c r="EQ5" s="21">
        <f>'Formy zajęć'!$E34</f>
        <v>0</v>
      </c>
      <c r="ER5" s="21">
        <f>'Formy zajęć'!$F34</f>
        <v>0</v>
      </c>
      <c r="ES5" s="21"/>
      <c r="ET5" s="21">
        <f>'Formy zajęć'!$D$35</f>
        <v>0</v>
      </c>
      <c r="EU5" s="21">
        <f>'Formy zajęć'!$E35</f>
        <v>0</v>
      </c>
      <c r="EV5" s="21">
        <f>'Formy zajęć'!$F35</f>
        <v>0</v>
      </c>
      <c r="EW5" s="21"/>
      <c r="EX5" s="21">
        <f>'Formy zajęć'!$D$36</f>
        <v>0</v>
      </c>
      <c r="EY5" s="21">
        <f>'Formy zajęć'!$E36</f>
        <v>0</v>
      </c>
      <c r="EZ5" s="21">
        <f>'Formy zajęć'!$F36</f>
        <v>0</v>
      </c>
      <c r="FA5" s="21"/>
      <c r="FB5" s="21">
        <f>'Formy zajęć'!$D$37</f>
        <v>0</v>
      </c>
      <c r="FC5" s="21">
        <f>'Formy zajęć'!$E37</f>
        <v>0</v>
      </c>
      <c r="FD5" s="21">
        <f>'Formy zajęć'!$F37</f>
        <v>0</v>
      </c>
      <c r="FE5" s="21"/>
      <c r="FF5" s="21">
        <f>'Formy zajęć'!$D$38</f>
        <v>0</v>
      </c>
      <c r="FG5" s="21">
        <f>'Formy zajęć'!$E38</f>
        <v>0</v>
      </c>
      <c r="FH5" s="21">
        <f>'Formy zajęć'!$F38</f>
        <v>0</v>
      </c>
      <c r="FI5" s="21"/>
      <c r="FJ5" s="21">
        <f>'Formy zajęć'!$D$39</f>
        <v>0</v>
      </c>
      <c r="FK5" s="21">
        <f>'Formy zajęć'!$E39</f>
        <v>0</v>
      </c>
      <c r="FL5" s="21">
        <f>'Formy zajęć'!$F39</f>
        <v>0</v>
      </c>
      <c r="FM5" s="21"/>
      <c r="FN5" s="21">
        <f>'Formy zajęć'!$D$40</f>
        <v>0</v>
      </c>
      <c r="FO5" s="21">
        <f>'Formy zajęć'!$E40</f>
        <v>0</v>
      </c>
      <c r="FP5" s="21">
        <f>'Formy zajęć'!$F40</f>
        <v>0</v>
      </c>
      <c r="FQ5" s="21"/>
      <c r="FR5" s="21">
        <f>'Formy zajęć'!$D$41</f>
        <v>0</v>
      </c>
      <c r="FS5" s="21">
        <f>'Formy zajęć'!$E41</f>
        <v>0</v>
      </c>
      <c r="FT5" s="21">
        <f>'Formy zajęć'!$F41</f>
        <v>0</v>
      </c>
      <c r="FU5" s="21"/>
      <c r="FV5" s="21">
        <f>'Formy zajęć'!$D$42</f>
        <v>0</v>
      </c>
      <c r="FW5" s="21">
        <f>'Formy zajęć'!$E42</f>
        <v>0</v>
      </c>
      <c r="FX5" s="21">
        <f>'Formy zajęć'!$F42</f>
        <v>0</v>
      </c>
      <c r="FY5" s="21"/>
      <c r="FZ5" s="21">
        <f>'Formy zajęć'!$D$43</f>
        <v>0</v>
      </c>
      <c r="GA5" s="21">
        <f>'Formy zajęć'!$E43</f>
        <v>0</v>
      </c>
      <c r="GB5" s="21">
        <f>'Formy zajęć'!$F43</f>
        <v>0</v>
      </c>
      <c r="GC5" s="21"/>
      <c r="GD5" s="21">
        <f>'Formy zajęć'!$D$44</f>
        <v>0</v>
      </c>
      <c r="GE5" s="21">
        <f>'Formy zajęć'!$E44</f>
        <v>0</v>
      </c>
      <c r="GF5" s="21">
        <f>'Formy zajęć'!$F44</f>
        <v>0</v>
      </c>
      <c r="GG5" s="21"/>
      <c r="GH5" s="21">
        <f>'Formy zajęć'!$D$45</f>
        <v>0</v>
      </c>
      <c r="GI5" s="21">
        <f>'Formy zajęć'!$E45</f>
        <v>0</v>
      </c>
      <c r="GJ5" s="21">
        <f>'Formy zajęć'!$F45</f>
        <v>0</v>
      </c>
      <c r="GK5" s="21"/>
      <c r="GL5" s="21">
        <f>'Formy zajęć'!$D$46</f>
        <v>0</v>
      </c>
      <c r="GM5" s="21">
        <f>'Formy zajęć'!$E46</f>
        <v>0</v>
      </c>
      <c r="GN5" s="21">
        <f>'Formy zajęć'!$F46</f>
        <v>0</v>
      </c>
      <c r="GO5" s="21"/>
      <c r="GP5" s="21">
        <f>'Formy zajęć'!$D$47</f>
        <v>0</v>
      </c>
      <c r="GQ5" s="21">
        <f>'Formy zajęć'!$E47</f>
        <v>0</v>
      </c>
      <c r="GR5" s="21">
        <f>'Formy zajęć'!$F47</f>
        <v>0</v>
      </c>
      <c r="GS5" s="21"/>
      <c r="GT5" s="22">
        <f>'Formy zajęć'!$D$48</f>
        <v>0</v>
      </c>
      <c r="GU5" s="23">
        <f>'Formy zajęć'!$E48</f>
        <v>0</v>
      </c>
      <c r="GV5" s="23">
        <f>'Formy zajęć'!$F48</f>
        <v>0</v>
      </c>
      <c r="GW5" s="24"/>
      <c r="GX5" s="24"/>
      <c r="HA5" s="27" t="s">
        <v>122</v>
      </c>
      <c r="HB5" s="19" t="s">
        <v>123</v>
      </c>
    </row>
    <row r="6" spans="2:210" x14ac:dyDescent="0.25">
      <c r="B6" s="31">
        <v>0</v>
      </c>
      <c r="C6" s="30" t="str">
        <f>Przedmioty!B7</f>
        <v>Ekonomia</v>
      </c>
      <c r="D6" s="31" t="str">
        <f>Przedmioty!D7</f>
        <v>WYKŁAD 3</v>
      </c>
      <c r="E6" s="31">
        <f>Przedmioty!C7</f>
        <v>30</v>
      </c>
      <c r="F6" s="32">
        <f>SUM(V6,Z6,AD6,AH6,AL6,AP6,AT6,AX6,BB6,BF6,BJ6,BN6,BR6,BV6,BZ6,CD6,CH6,CL6,CP6,CT6,CX6,DB6,DF6,DJ6,DN6,DR6,DV6,DZ6,ED6,EH6,EL6,EP6,ET6,EX6,FB6,FF6,FJ6,FN6,FR6,FV6,FZ6,GD6,GH6,GL6,GP6,GT6)</f>
        <v>1</v>
      </c>
      <c r="G6" s="32">
        <f>SUM(W6,AA6,AE6,AI6,AM6,AQ6,AU6,AY6,BC6,BG6,BK6,BO6,BS6,BW6,CA6,CE6,CI6,CM6,CQ6,CU6,CY6,DC6,DG6,DK6,DO6,DS6,DW6,EA6,EE6,EI6,EM6,EQ6,EU6,EY6,FC6,FG6,FK6,FO6,FS6,FW6,GA6,GE6,GI6,GM6,GQ6,GU6)</f>
        <v>1</v>
      </c>
      <c r="H6" s="32">
        <f>SUM(X6,AB6,AF6,AJ6,AN6,AR6,AV6,AZ6,BD6,BH6,BL6,BP6,BT6,BX6,CB6,CF6,CJ6,CN6,CR6,CV6,CZ6,DD6,DH6,DL6,DP6,DT6,DX6,EB6,EF6,EJ6,EN6,ER6,EV6,EZ6,FD6,FH6,FL6,FP6,FT6,FX6,GB6,GF6,GJ6,GN6,GR6,GV6)</f>
        <v>2</v>
      </c>
      <c r="J6" s="19">
        <f t="shared" ref="J6:J41" si="0">E6*SUM(F6:H6)</f>
        <v>120</v>
      </c>
      <c r="K6" s="19">
        <f>J6</f>
        <v>120</v>
      </c>
      <c r="L6" s="19" t="str">
        <f>IF(OR(B7&gt;B6,J6=0),"",J6)</f>
        <v/>
      </c>
      <c r="M6" s="19" t="str">
        <f>IF(D6="W -F",L6/30-L6/30,IF(L6&lt;&gt;"",L6/30,""))</f>
        <v/>
      </c>
      <c r="N6" s="19" t="str">
        <f t="shared" ref="N6:N41" si="1">IF(D6="wykład 1","wykład",IF(D6="wykład 2","wykład",IF(D6="wykład 3","wykład",IF(D6="wykład 4","wykład",IF(D6="wykład 5","wykład",IF(D6="wykład 6","wykład",IF(D6="wykład 7","wykład",IF(D6="ćwiczenia 1","ćw.aud",IF(D6="ćwiczenia 2","ćw.aud",IF(D6="ćwiczenia 3","ćw.aud",IF(D6="ćwiczenia informatyczne 1","ćw.lab",IF(D6="ćwiczenia informatyczne 2","ćw.lab",IF(D6="ćwiczenia informatyczne 3","ćw.lab",IF(D6="ćwiczenia konwersatoryjne 1","ćw.konw",IF(D6="ćwiczenia konwersatoryjne 2","ćw.konw",IF(D6="ćwiczenia konwersatoryjne 3","ćw.konw",IF(D6="ćwiczenia symulacyjne","ćw.aud",IF(D6="ćwiczenia terenowe","ćw.lab",IF(D6="W -F","ćw.aud",IF(D6="LEKTORAT Semestr 1 i 2","ćw.aud",IF(D6="LEKTORAT Semestr 3","ćw.aud",IF(D6="SEMINARIUM LICENCJACKIE Semestr 1","sem",IF(D6="SEMINARIUM LICENCJACKIE Semestr 2","sem",IF(D6="SEMINARIUM MAGISTERSKIE Semestr 1","sem",IF(D6="SEMINARIUM MAGISTERSKIE Semestr 2","sem",IF(D6="SEMINARIUM MAGISTERSKIE Semestr 3","sem",IF(D6="praktyki/staże zawodowe","niesklasyfikowane",IF(D6="przygotowanie i obrona pracy licencjackiej","niesklasyfikowane",IF(D6="przygotowanie i obrona pracy magisterskiej","niesklasyfikowane","")))))))))))))))))))))))))))))</f>
        <v>wykład</v>
      </c>
      <c r="P6" s="55">
        <f>IF(N6="wykład",E6,IF(N6="ćw.aud",E6*'Kierunek studiów'!$C$6/'Formy zajęć'!$D$59,IF(N6="ćw.lab",E6*'Kierunek studiów'!$C$6/'Formy zajęć'!$D$60,IF(N6="ćw.konw",E6*'Kierunek studiów'!$C$6/'Formy zajęć'!$D$61,IF(N6="sem",E6*'Kierunek studiów'!$C$6/'Formy zajęć'!$D$62,IF(N6="niesklasyfikowane",0,""))))))</f>
        <v>30</v>
      </c>
      <c r="R6" s="19"/>
      <c r="V6" s="19">
        <f t="shared" ref="V6:X25" si="2">IF($D6=V$4,V$5,0)</f>
        <v>0</v>
      </c>
      <c r="W6" s="19">
        <f t="shared" si="2"/>
        <v>0</v>
      </c>
      <c r="X6" s="19">
        <f t="shared" si="2"/>
        <v>0</v>
      </c>
      <c r="Z6" s="19">
        <f t="shared" ref="Z6:AB25" si="3">IF($D6=Z$4,Z$5,0)</f>
        <v>0</v>
      </c>
      <c r="AA6" s="19">
        <f t="shared" si="3"/>
        <v>0</v>
      </c>
      <c r="AB6" s="19">
        <f t="shared" si="3"/>
        <v>0</v>
      </c>
      <c r="AD6" s="19">
        <f t="shared" ref="AD6:AF25" si="4">IF($D6=AD$4,AD$5,0)</f>
        <v>0</v>
      </c>
      <c r="AE6" s="19">
        <f t="shared" si="4"/>
        <v>0</v>
      </c>
      <c r="AF6" s="19">
        <f t="shared" si="4"/>
        <v>0</v>
      </c>
      <c r="AH6" s="19">
        <f t="shared" ref="AH6:AJ25" si="5">IF($D6=AH$4,AH$5,0)</f>
        <v>0</v>
      </c>
      <c r="AI6" s="19">
        <f t="shared" si="5"/>
        <v>0</v>
      </c>
      <c r="AJ6" s="19">
        <f t="shared" si="5"/>
        <v>0</v>
      </c>
      <c r="AL6" s="19">
        <f t="shared" ref="AL6:AN25" si="6">IF($D6=AL$4,AL$5,0)</f>
        <v>0</v>
      </c>
      <c r="AM6" s="19">
        <f t="shared" si="6"/>
        <v>0</v>
      </c>
      <c r="AN6" s="19">
        <f t="shared" si="6"/>
        <v>0</v>
      </c>
      <c r="AP6" s="19">
        <f t="shared" ref="AP6:AR25" si="7">IF($D6=AP$4,AP$5,0)</f>
        <v>0</v>
      </c>
      <c r="AQ6" s="19">
        <f t="shared" si="7"/>
        <v>0</v>
      </c>
      <c r="AR6" s="19">
        <f t="shared" si="7"/>
        <v>0</v>
      </c>
      <c r="AT6" s="19">
        <f t="shared" ref="AT6:AV25" si="8">IF($D6=AT$4,AT$5,0)</f>
        <v>0</v>
      </c>
      <c r="AU6" s="19">
        <f t="shared" si="8"/>
        <v>0</v>
      </c>
      <c r="AV6" s="19">
        <f t="shared" si="8"/>
        <v>0</v>
      </c>
      <c r="AX6" s="19">
        <f t="shared" ref="AX6:AZ25" si="9">IF($D6=AX$4,AX$5,0)</f>
        <v>0</v>
      </c>
      <c r="AY6" s="19">
        <f t="shared" si="9"/>
        <v>0</v>
      </c>
      <c r="AZ6" s="19">
        <f t="shared" si="9"/>
        <v>0</v>
      </c>
      <c r="BB6" s="19">
        <f t="shared" ref="BB6:BD25" si="10">IF($D6=BB$4,BB$5,0)</f>
        <v>0</v>
      </c>
      <c r="BC6" s="19">
        <f t="shared" si="10"/>
        <v>0</v>
      </c>
      <c r="BD6" s="19">
        <f t="shared" si="10"/>
        <v>0</v>
      </c>
      <c r="BF6" s="19">
        <f t="shared" ref="BF6:BH25" si="11">IF($D6=BF$4,BF$5,0)</f>
        <v>0</v>
      </c>
      <c r="BG6" s="19">
        <f t="shared" si="11"/>
        <v>0</v>
      </c>
      <c r="BH6" s="19">
        <f t="shared" si="11"/>
        <v>0</v>
      </c>
      <c r="BJ6" s="19">
        <f t="shared" ref="BJ6:BL25" si="12">IF($D6=BJ$4,BJ$5,0)</f>
        <v>0</v>
      </c>
      <c r="BK6" s="19">
        <f t="shared" si="12"/>
        <v>0</v>
      </c>
      <c r="BL6" s="19">
        <f t="shared" si="12"/>
        <v>0</v>
      </c>
      <c r="BN6" s="19">
        <f t="shared" ref="BN6:BP25" si="13">IF($D6=BN$4,BN$5,0)</f>
        <v>0</v>
      </c>
      <c r="BO6" s="19">
        <f t="shared" si="13"/>
        <v>0</v>
      </c>
      <c r="BP6" s="19">
        <f t="shared" si="13"/>
        <v>0</v>
      </c>
      <c r="BR6" s="19">
        <f t="shared" ref="BR6:BT25" si="14">IF($D6=BR$4,BR$5,0)</f>
        <v>0</v>
      </c>
      <c r="BS6" s="19">
        <f t="shared" si="14"/>
        <v>0</v>
      </c>
      <c r="BT6" s="19">
        <f t="shared" si="14"/>
        <v>0</v>
      </c>
      <c r="BV6" s="19">
        <f t="shared" ref="BV6:BX25" si="15">IF($D6=BV$4,BV$5,0)</f>
        <v>0</v>
      </c>
      <c r="BW6" s="19">
        <f t="shared" si="15"/>
        <v>0</v>
      </c>
      <c r="BX6" s="19">
        <f t="shared" si="15"/>
        <v>0</v>
      </c>
      <c r="BZ6" s="19">
        <f t="shared" ref="BZ6:CB25" si="16">IF($D6=BZ$4,BZ$5,0)</f>
        <v>0</v>
      </c>
      <c r="CA6" s="19">
        <f t="shared" si="16"/>
        <v>0</v>
      </c>
      <c r="CB6" s="19">
        <f t="shared" si="16"/>
        <v>0</v>
      </c>
      <c r="CD6" s="19">
        <f t="shared" ref="CD6:CF25" si="17">IF($D6=CD$4,CD$5,0)</f>
        <v>0</v>
      </c>
      <c r="CE6" s="19">
        <f t="shared" si="17"/>
        <v>0</v>
      </c>
      <c r="CF6" s="19">
        <f t="shared" si="17"/>
        <v>0</v>
      </c>
      <c r="CH6" s="19">
        <f t="shared" ref="CH6:CJ25" si="18">IF($D6=CH$4,CH$5,0)</f>
        <v>0</v>
      </c>
      <c r="CI6" s="19">
        <f t="shared" si="18"/>
        <v>0</v>
      </c>
      <c r="CJ6" s="19">
        <f t="shared" si="18"/>
        <v>0</v>
      </c>
      <c r="CL6" s="19">
        <f t="shared" ref="CL6:CN25" si="19">IF($D6=CL$4,CL$5,0)</f>
        <v>0</v>
      </c>
      <c r="CM6" s="19">
        <f t="shared" si="19"/>
        <v>0</v>
      </c>
      <c r="CN6" s="19">
        <f t="shared" si="19"/>
        <v>0</v>
      </c>
      <c r="CP6" s="19">
        <f t="shared" ref="CP6:CR25" si="20">IF($D6=CP$4,CP$5,0)</f>
        <v>0</v>
      </c>
      <c r="CQ6" s="19">
        <f t="shared" si="20"/>
        <v>0</v>
      </c>
      <c r="CR6" s="19">
        <f t="shared" si="20"/>
        <v>0</v>
      </c>
      <c r="CT6" s="19">
        <f t="shared" ref="CT6:CV25" si="21">IF($D6=CT$4,CT$5,0)</f>
        <v>0</v>
      </c>
      <c r="CU6" s="19">
        <f t="shared" si="21"/>
        <v>0</v>
      </c>
      <c r="CV6" s="19">
        <f t="shared" si="21"/>
        <v>0</v>
      </c>
      <c r="CX6" s="19">
        <f t="shared" ref="CX6:CZ25" si="22">IF($D6=CX$4,CX$5,0)</f>
        <v>0</v>
      </c>
      <c r="CY6" s="19">
        <f t="shared" si="22"/>
        <v>0</v>
      </c>
      <c r="CZ6" s="19">
        <f t="shared" si="22"/>
        <v>0</v>
      </c>
      <c r="DB6" s="19">
        <f t="shared" ref="DB6:DD25" si="23">IF($D6=DB$4,DB$5,0)</f>
        <v>0</v>
      </c>
      <c r="DC6" s="19">
        <f t="shared" si="23"/>
        <v>0</v>
      </c>
      <c r="DD6" s="19">
        <f t="shared" si="23"/>
        <v>0</v>
      </c>
      <c r="DF6" s="19">
        <f t="shared" ref="DF6:DH25" si="24">IF($D6=DF$4,DF$5,0)</f>
        <v>0</v>
      </c>
      <c r="DG6" s="19">
        <f t="shared" si="24"/>
        <v>0</v>
      </c>
      <c r="DH6" s="19">
        <f t="shared" si="24"/>
        <v>0</v>
      </c>
      <c r="DJ6" s="19">
        <f t="shared" ref="DJ6:DL25" si="25">IF($D6=DJ$4,DJ$5,0)</f>
        <v>0</v>
      </c>
      <c r="DK6" s="19">
        <f t="shared" si="25"/>
        <v>0</v>
      </c>
      <c r="DL6" s="19">
        <f t="shared" si="25"/>
        <v>0</v>
      </c>
      <c r="DN6" s="19">
        <f t="shared" ref="DN6:DP25" si="26">IF($D6=DN$4,DN$5,0)</f>
        <v>0</v>
      </c>
      <c r="DO6" s="19">
        <f t="shared" si="26"/>
        <v>0</v>
      </c>
      <c r="DP6" s="19">
        <f t="shared" si="26"/>
        <v>0</v>
      </c>
      <c r="DR6" s="19">
        <f t="shared" ref="DR6:DT25" si="27">IF($D6=DR$4,DR$5,0)</f>
        <v>1</v>
      </c>
      <c r="DS6" s="19">
        <f t="shared" si="27"/>
        <v>1</v>
      </c>
      <c r="DT6" s="19">
        <f t="shared" si="27"/>
        <v>2</v>
      </c>
      <c r="DV6" s="19">
        <f t="shared" ref="DV6:DX25" si="28">IF($D6=DV$4,DV$5,0)</f>
        <v>0</v>
      </c>
      <c r="DW6" s="19">
        <f t="shared" si="28"/>
        <v>0</v>
      </c>
      <c r="DX6" s="19">
        <f t="shared" si="28"/>
        <v>0</v>
      </c>
      <c r="DZ6" s="19">
        <f t="shared" ref="DZ6:EB25" si="29">IF($D6=DZ$4,DZ$5,0)</f>
        <v>0</v>
      </c>
      <c r="EA6" s="19">
        <f t="shared" si="29"/>
        <v>0</v>
      </c>
      <c r="EB6" s="19">
        <f t="shared" si="29"/>
        <v>0</v>
      </c>
      <c r="ED6" s="19">
        <f t="shared" ref="ED6:EF25" si="30">IF($D6=ED$4,ED$5,0)</f>
        <v>0</v>
      </c>
      <c r="EE6" s="19">
        <f t="shared" si="30"/>
        <v>0</v>
      </c>
      <c r="EF6" s="19">
        <f t="shared" si="30"/>
        <v>0</v>
      </c>
      <c r="EH6" s="19">
        <f t="shared" ref="EH6:EJ25" si="31">IF($D6=EH$4,EH$5,0)</f>
        <v>0</v>
      </c>
      <c r="EI6" s="19">
        <f t="shared" si="31"/>
        <v>0</v>
      </c>
      <c r="EJ6" s="19">
        <f t="shared" si="31"/>
        <v>0</v>
      </c>
      <c r="EL6" s="19">
        <f t="shared" ref="EL6:EN25" si="32">IF($D6=EL$4,EL$5,0)</f>
        <v>0</v>
      </c>
      <c r="EM6" s="19">
        <f t="shared" si="32"/>
        <v>0</v>
      </c>
      <c r="EN6" s="19">
        <f t="shared" si="32"/>
        <v>0</v>
      </c>
      <c r="EP6" s="19">
        <f t="shared" ref="EP6:ER25" si="33">IF($D6=EP$4,EP$5,0)</f>
        <v>0</v>
      </c>
      <c r="EQ6" s="19">
        <f t="shared" si="33"/>
        <v>0</v>
      </c>
      <c r="ER6" s="19">
        <f t="shared" si="33"/>
        <v>0</v>
      </c>
      <c r="ET6" s="19">
        <f t="shared" ref="ET6:EV25" si="34">IF($D6=ET$4,ET$5,0)</f>
        <v>0</v>
      </c>
      <c r="EU6" s="19">
        <f t="shared" si="34"/>
        <v>0</v>
      </c>
      <c r="EV6" s="19">
        <f t="shared" si="34"/>
        <v>0</v>
      </c>
      <c r="EX6" s="19">
        <f t="shared" ref="EX6:EZ25" si="35">IF($D6=EX$4,EX$5,0)</f>
        <v>0</v>
      </c>
      <c r="EY6" s="19">
        <f t="shared" si="35"/>
        <v>0</v>
      </c>
      <c r="EZ6" s="19">
        <f t="shared" si="35"/>
        <v>0</v>
      </c>
      <c r="FB6" s="19">
        <f t="shared" ref="FB6:FD25" si="36">IF($D6=FB$4,FB$5,0)</f>
        <v>0</v>
      </c>
      <c r="FC6" s="19">
        <f t="shared" si="36"/>
        <v>0</v>
      </c>
      <c r="FD6" s="19">
        <f t="shared" si="36"/>
        <v>0</v>
      </c>
      <c r="FF6" s="19">
        <f t="shared" ref="FF6:FH25" si="37">IF($D6=FF$4,FF$5,0)</f>
        <v>0</v>
      </c>
      <c r="FG6" s="19">
        <f t="shared" si="37"/>
        <v>0</v>
      </c>
      <c r="FH6" s="19">
        <f t="shared" si="37"/>
        <v>0</v>
      </c>
      <c r="FJ6" s="19">
        <f t="shared" ref="FJ6:FL25" si="38">IF($D6=FJ$4,FJ$5,0)</f>
        <v>0</v>
      </c>
      <c r="FK6" s="19">
        <f t="shared" si="38"/>
        <v>0</v>
      </c>
      <c r="FL6" s="19">
        <f t="shared" si="38"/>
        <v>0</v>
      </c>
      <c r="FN6" s="19">
        <f t="shared" ref="FN6:FP25" si="39">IF($D6=FN$4,FN$5,0)</f>
        <v>0</v>
      </c>
      <c r="FO6" s="19">
        <f t="shared" si="39"/>
        <v>0</v>
      </c>
      <c r="FP6" s="19">
        <f t="shared" si="39"/>
        <v>0</v>
      </c>
      <c r="FR6" s="19">
        <f t="shared" ref="FR6:FT25" si="40">IF($D6=FR$4,FR$5,0)</f>
        <v>0</v>
      </c>
      <c r="FS6" s="19">
        <f t="shared" si="40"/>
        <v>0</v>
      </c>
      <c r="FT6" s="19">
        <f t="shared" si="40"/>
        <v>0</v>
      </c>
      <c r="FV6" s="19">
        <f t="shared" ref="FV6:FX25" si="41">IF($D6=FV$4,FV$5,0)</f>
        <v>0</v>
      </c>
      <c r="FW6" s="19">
        <f t="shared" si="41"/>
        <v>0</v>
      </c>
      <c r="FX6" s="19">
        <f t="shared" si="41"/>
        <v>0</v>
      </c>
      <c r="FZ6" s="19">
        <f t="shared" ref="FZ6:GB25" si="42">IF($D6=FZ$4,FZ$5,0)</f>
        <v>0</v>
      </c>
      <c r="GA6" s="19">
        <f t="shared" si="42"/>
        <v>0</v>
      </c>
      <c r="GB6" s="19">
        <f t="shared" si="42"/>
        <v>0</v>
      </c>
      <c r="GD6" s="19">
        <f t="shared" ref="GD6:GF25" si="43">IF($D6=GD$4,GD$5,0)</f>
        <v>0</v>
      </c>
      <c r="GE6" s="19">
        <f t="shared" si="43"/>
        <v>0</v>
      </c>
      <c r="GF6" s="19">
        <f t="shared" si="43"/>
        <v>0</v>
      </c>
      <c r="GH6" s="19">
        <f t="shared" ref="GH6:GJ25" si="44">IF($D6=GH$4,GH$5,0)</f>
        <v>0</v>
      </c>
      <c r="GI6" s="19">
        <f t="shared" si="44"/>
        <v>0</v>
      </c>
      <c r="GJ6" s="19">
        <f t="shared" si="44"/>
        <v>0</v>
      </c>
      <c r="GL6" s="19">
        <f t="shared" ref="GL6:GN25" si="45">IF($D6=GL$4,GL$5,0)</f>
        <v>0</v>
      </c>
      <c r="GM6" s="19">
        <f t="shared" si="45"/>
        <v>0</v>
      </c>
      <c r="GN6" s="19">
        <f t="shared" si="45"/>
        <v>0</v>
      </c>
      <c r="GP6" s="19">
        <f t="shared" ref="GP6:GR25" si="46">IF($D6=GP$4,GP$5,0)</f>
        <v>0</v>
      </c>
      <c r="GQ6" s="19">
        <f t="shared" si="46"/>
        <v>0</v>
      </c>
      <c r="GR6" s="19">
        <f t="shared" si="46"/>
        <v>0</v>
      </c>
      <c r="GT6" s="19">
        <f t="shared" ref="GT6:GV25" si="47">IF($D6=GT$4,GT$5,0)</f>
        <v>0</v>
      </c>
      <c r="GU6" s="20">
        <f t="shared" si="47"/>
        <v>0</v>
      </c>
      <c r="GV6" s="20">
        <f t="shared" si="47"/>
        <v>0</v>
      </c>
      <c r="GW6" s="20"/>
      <c r="GX6" s="20"/>
      <c r="HA6" s="27">
        <f>IF(N6="wykład",G6*E6*'Formy zajęć'!$D$53*'Formy zajęć'!$D$58,IF(N6="ćw.aud",G6*E6*'Kierunek studiów'!$C$6/'Formy zajęć'!$D$59*'Formy zajęć'!$D$53,IF(N6="sem",G6*E6*'Kierunek studiów'!$C$6/'Formy zajęć'!$D$62*'Formy zajęć'!$D$53,IF(N6="ćw.konw",G6*E6*'Formy zajęć'!$D$53*'Kierunek studiów'!$C$6/'Formy zajęć'!$D$61,IF(N6="ćw.lab",G6*E6*'Formy zajęć'!$D$53*'Kierunek studiów'!$C$6/'Formy zajęć'!$D$60,IF(N6="niesklasyfikowane",0,""))))))</f>
        <v>0</v>
      </c>
      <c r="HB6" s="19">
        <f>IF(HA6&lt;&gt;"",MROUND(HA6,0.5),"")</f>
        <v>0</v>
      </c>
    </row>
    <row r="7" spans="2:210" x14ac:dyDescent="0.25">
      <c r="B7" s="28">
        <f>IF(AND(C7=C6,C7&lt;&gt;0),B6+1,0)</f>
        <v>1</v>
      </c>
      <c r="C7" s="25" t="str">
        <f>Przedmioty!B8</f>
        <v>Ekonomia</v>
      </c>
      <c r="D7" s="28" t="str">
        <f>Przedmioty!D8</f>
        <v>ĆWICZENIA 1</v>
      </c>
      <c r="E7" s="28">
        <f>Przedmioty!C8</f>
        <v>30</v>
      </c>
      <c r="F7" s="29">
        <f t="shared" ref="F7:F12" si="48">SUM(V7,Z7,AD7,AH7,AL7,AP7,AT7,AX7,BB7,BF7,BJ7,BN7,BR7,BV7,BZ7,CD7,CH7,CL7,CP7,CT7,CX7,DB7,DF7,DJ7,DN7,DR7,DV7,DZ7,ED7,EH7,EL7,EP7,ET7,EX7,FB7,FF7,FJ7,FN7,FR7,FV7,FZ7,GD7,GH7,GL7,GP7,GT7)</f>
        <v>1</v>
      </c>
      <c r="G7" s="29">
        <f t="shared" ref="G7:G17" si="49">SUM(W7,AA7,AE7,AI7,AM7,AQ7,AU7,AY7,BC7,BG7,BK7,BO7,BS7,BW7,CA7,CE7,CI7,CM7,CQ7,CU7,CY7,DC7,DG7,DK7,DO7,DS7,DW7,EA7,EE7,EI7,EM7,EQ7,EU7,EY7,FC7,FG7,FK7,FO7,FS7,FW7,GA7,GE7,GI7,GM7,GQ7,GU7)</f>
        <v>1</v>
      </c>
      <c r="H7" s="29">
        <f t="shared" ref="H7:H17" si="50">SUM(X7,AB7,AF7,AJ7,AN7,AR7,AV7,AZ7,BD7,BH7,BL7,BP7,BT7,BX7,CB7,CF7,CJ7,CN7,CR7,CV7,CZ7,DD7,DH7,DL7,DP7,DT7,DX7,EB7,EF7,EJ7,EN7,ER7,EV7,EZ7,FD7,FH7,FL7,FP7,FT7,FX7,GB7,GF7,GJ7,GN7,GR7,GV7)</f>
        <v>1</v>
      </c>
      <c r="J7" s="19">
        <f t="shared" si="0"/>
        <v>90</v>
      </c>
      <c r="K7" s="19">
        <f t="shared" ref="K7:K41" si="51">K6+J7</f>
        <v>210</v>
      </c>
      <c r="L7" s="19">
        <f>IF(OR(B8&gt;B7,J7=0),"",K7-SUM($L$6:L6))</f>
        <v>210</v>
      </c>
      <c r="M7" s="19">
        <f t="shared" ref="M7:M12" si="52">IF(D7="W -F",L7/30-L7/30,IF(L7&lt;&gt;"",L7/30,""))</f>
        <v>7</v>
      </c>
      <c r="N7" s="19" t="str">
        <f t="shared" si="1"/>
        <v>ćw.aud</v>
      </c>
      <c r="P7" s="55">
        <f>IF(N7="wykład",E7,IF(N7="ćw.aud",E7*'Kierunek studiów'!$C$6/'Formy zajęć'!$D$59,IF(N7="ćw.lab",E7*'Kierunek studiów'!$C$6/'Formy zajęć'!$D$60,IF(N7="ćw.konw",E7*'Kierunek studiów'!$C$6/'Formy zajęć'!$D$61,IF(N7="sem",E7*'Kierunek studiów'!$C$6/'Formy zajęć'!$D$62,IF(N7="niesklasyfikowane",0,""))))))</f>
        <v>90</v>
      </c>
      <c r="R7" s="19"/>
      <c r="V7" s="19">
        <f t="shared" si="2"/>
        <v>1</v>
      </c>
      <c r="W7" s="19">
        <f t="shared" si="2"/>
        <v>1</v>
      </c>
      <c r="X7" s="19">
        <f t="shared" si="2"/>
        <v>1</v>
      </c>
      <c r="Z7" s="19">
        <f t="shared" si="3"/>
        <v>0</v>
      </c>
      <c r="AA7" s="19">
        <f t="shared" si="3"/>
        <v>0</v>
      </c>
      <c r="AB7" s="19">
        <f t="shared" si="3"/>
        <v>0</v>
      </c>
      <c r="AD7" s="19">
        <f t="shared" si="4"/>
        <v>0</v>
      </c>
      <c r="AE7" s="19">
        <f t="shared" si="4"/>
        <v>0</v>
      </c>
      <c r="AF7" s="19">
        <f t="shared" si="4"/>
        <v>0</v>
      </c>
      <c r="AH7" s="19">
        <f t="shared" si="5"/>
        <v>0</v>
      </c>
      <c r="AI7" s="19">
        <f t="shared" si="5"/>
        <v>0</v>
      </c>
      <c r="AJ7" s="19">
        <f t="shared" si="5"/>
        <v>0</v>
      </c>
      <c r="AL7" s="19">
        <f t="shared" si="6"/>
        <v>0</v>
      </c>
      <c r="AM7" s="19">
        <f t="shared" si="6"/>
        <v>0</v>
      </c>
      <c r="AN7" s="19">
        <f t="shared" si="6"/>
        <v>0</v>
      </c>
      <c r="AP7" s="19">
        <f t="shared" si="7"/>
        <v>0</v>
      </c>
      <c r="AQ7" s="19">
        <f t="shared" si="7"/>
        <v>0</v>
      </c>
      <c r="AR7" s="19">
        <f t="shared" si="7"/>
        <v>0</v>
      </c>
      <c r="AT7" s="19">
        <f t="shared" si="8"/>
        <v>0</v>
      </c>
      <c r="AU7" s="19">
        <f t="shared" si="8"/>
        <v>0</v>
      </c>
      <c r="AV7" s="19">
        <f t="shared" si="8"/>
        <v>0</v>
      </c>
      <c r="AX7" s="19">
        <f t="shared" si="9"/>
        <v>0</v>
      </c>
      <c r="AY7" s="19">
        <f t="shared" si="9"/>
        <v>0</v>
      </c>
      <c r="AZ7" s="19">
        <f t="shared" si="9"/>
        <v>0</v>
      </c>
      <c r="BB7" s="19">
        <f t="shared" si="10"/>
        <v>0</v>
      </c>
      <c r="BC7" s="19">
        <f t="shared" si="10"/>
        <v>0</v>
      </c>
      <c r="BD7" s="19">
        <f t="shared" si="10"/>
        <v>0</v>
      </c>
      <c r="BF7" s="19">
        <f t="shared" si="11"/>
        <v>0</v>
      </c>
      <c r="BG7" s="19">
        <f t="shared" si="11"/>
        <v>0</v>
      </c>
      <c r="BH7" s="19">
        <f t="shared" si="11"/>
        <v>0</v>
      </c>
      <c r="BJ7" s="19">
        <f t="shared" si="12"/>
        <v>0</v>
      </c>
      <c r="BK7" s="19">
        <f t="shared" si="12"/>
        <v>0</v>
      </c>
      <c r="BL7" s="19">
        <f t="shared" si="12"/>
        <v>0</v>
      </c>
      <c r="BN7" s="19">
        <f t="shared" si="13"/>
        <v>0</v>
      </c>
      <c r="BO7" s="19">
        <f t="shared" si="13"/>
        <v>0</v>
      </c>
      <c r="BP7" s="19">
        <f t="shared" si="13"/>
        <v>0</v>
      </c>
      <c r="BR7" s="19">
        <f t="shared" si="14"/>
        <v>0</v>
      </c>
      <c r="BS7" s="19">
        <f t="shared" si="14"/>
        <v>0</v>
      </c>
      <c r="BT7" s="19">
        <f t="shared" si="14"/>
        <v>0</v>
      </c>
      <c r="BV7" s="19">
        <f t="shared" si="15"/>
        <v>0</v>
      </c>
      <c r="BW7" s="19">
        <f t="shared" si="15"/>
        <v>0</v>
      </c>
      <c r="BX7" s="19">
        <f t="shared" si="15"/>
        <v>0</v>
      </c>
      <c r="BZ7" s="19">
        <f t="shared" si="16"/>
        <v>0</v>
      </c>
      <c r="CA7" s="19">
        <f t="shared" si="16"/>
        <v>0</v>
      </c>
      <c r="CB7" s="19">
        <f t="shared" si="16"/>
        <v>0</v>
      </c>
      <c r="CD7" s="19">
        <f t="shared" si="17"/>
        <v>0</v>
      </c>
      <c r="CE7" s="19">
        <f t="shared" si="17"/>
        <v>0</v>
      </c>
      <c r="CF7" s="19">
        <f t="shared" si="17"/>
        <v>0</v>
      </c>
      <c r="CH7" s="19">
        <f t="shared" si="18"/>
        <v>0</v>
      </c>
      <c r="CI7" s="19">
        <f t="shared" si="18"/>
        <v>0</v>
      </c>
      <c r="CJ7" s="19">
        <f t="shared" si="18"/>
        <v>0</v>
      </c>
      <c r="CL7" s="19">
        <f t="shared" si="19"/>
        <v>0</v>
      </c>
      <c r="CM7" s="19">
        <f t="shared" si="19"/>
        <v>0</v>
      </c>
      <c r="CN7" s="19">
        <f t="shared" si="19"/>
        <v>0</v>
      </c>
      <c r="CP7" s="19">
        <f t="shared" si="20"/>
        <v>0</v>
      </c>
      <c r="CQ7" s="19">
        <f t="shared" si="20"/>
        <v>0</v>
      </c>
      <c r="CR7" s="19">
        <f t="shared" si="20"/>
        <v>0</v>
      </c>
      <c r="CT7" s="19">
        <f t="shared" si="21"/>
        <v>0</v>
      </c>
      <c r="CU7" s="19">
        <f t="shared" si="21"/>
        <v>0</v>
      </c>
      <c r="CV7" s="19">
        <f t="shared" si="21"/>
        <v>0</v>
      </c>
      <c r="CX7" s="19">
        <f t="shared" si="22"/>
        <v>0</v>
      </c>
      <c r="CY7" s="19">
        <f t="shared" si="22"/>
        <v>0</v>
      </c>
      <c r="CZ7" s="19">
        <f t="shared" si="22"/>
        <v>0</v>
      </c>
      <c r="DB7" s="19">
        <f t="shared" si="23"/>
        <v>0</v>
      </c>
      <c r="DC7" s="19">
        <f t="shared" si="23"/>
        <v>0</v>
      </c>
      <c r="DD7" s="19">
        <f t="shared" si="23"/>
        <v>0</v>
      </c>
      <c r="DF7" s="19">
        <f t="shared" si="24"/>
        <v>0</v>
      </c>
      <c r="DG7" s="19">
        <f t="shared" si="24"/>
        <v>0</v>
      </c>
      <c r="DH7" s="19">
        <f t="shared" si="24"/>
        <v>0</v>
      </c>
      <c r="DJ7" s="19">
        <f t="shared" si="25"/>
        <v>0</v>
      </c>
      <c r="DK7" s="19">
        <f t="shared" si="25"/>
        <v>0</v>
      </c>
      <c r="DL7" s="19">
        <f t="shared" si="25"/>
        <v>0</v>
      </c>
      <c r="DN7" s="19">
        <f t="shared" si="26"/>
        <v>0</v>
      </c>
      <c r="DO7" s="19">
        <f t="shared" si="26"/>
        <v>0</v>
      </c>
      <c r="DP7" s="19">
        <f t="shared" si="26"/>
        <v>0</v>
      </c>
      <c r="DR7" s="19">
        <f t="shared" si="27"/>
        <v>0</v>
      </c>
      <c r="DS7" s="19">
        <f t="shared" si="27"/>
        <v>0</v>
      </c>
      <c r="DT7" s="19">
        <f t="shared" si="27"/>
        <v>0</v>
      </c>
      <c r="DV7" s="19">
        <f t="shared" si="28"/>
        <v>0</v>
      </c>
      <c r="DW7" s="19">
        <f t="shared" si="28"/>
        <v>0</v>
      </c>
      <c r="DX7" s="19">
        <f t="shared" si="28"/>
        <v>0</v>
      </c>
      <c r="DZ7" s="19">
        <f t="shared" si="29"/>
        <v>0</v>
      </c>
      <c r="EA7" s="19">
        <f t="shared" si="29"/>
        <v>0</v>
      </c>
      <c r="EB7" s="19">
        <f t="shared" si="29"/>
        <v>0</v>
      </c>
      <c r="ED7" s="19">
        <f t="shared" si="30"/>
        <v>0</v>
      </c>
      <c r="EE7" s="19">
        <f t="shared" si="30"/>
        <v>0</v>
      </c>
      <c r="EF7" s="19">
        <f t="shared" si="30"/>
        <v>0</v>
      </c>
      <c r="EH7" s="19">
        <f t="shared" si="31"/>
        <v>0</v>
      </c>
      <c r="EI7" s="19">
        <f t="shared" si="31"/>
        <v>0</v>
      </c>
      <c r="EJ7" s="19">
        <f t="shared" si="31"/>
        <v>0</v>
      </c>
      <c r="EL7" s="19">
        <f t="shared" si="32"/>
        <v>0</v>
      </c>
      <c r="EM7" s="19">
        <f t="shared" si="32"/>
        <v>0</v>
      </c>
      <c r="EN7" s="19">
        <f t="shared" si="32"/>
        <v>0</v>
      </c>
      <c r="EP7" s="19">
        <f t="shared" si="33"/>
        <v>0</v>
      </c>
      <c r="EQ7" s="19">
        <f t="shared" si="33"/>
        <v>0</v>
      </c>
      <c r="ER7" s="19">
        <f t="shared" si="33"/>
        <v>0</v>
      </c>
      <c r="ET7" s="19">
        <f t="shared" si="34"/>
        <v>0</v>
      </c>
      <c r="EU7" s="19">
        <f t="shared" si="34"/>
        <v>0</v>
      </c>
      <c r="EV7" s="19">
        <f t="shared" si="34"/>
        <v>0</v>
      </c>
      <c r="EX7" s="19">
        <f t="shared" si="35"/>
        <v>0</v>
      </c>
      <c r="EY7" s="19">
        <f t="shared" si="35"/>
        <v>0</v>
      </c>
      <c r="EZ7" s="19">
        <f t="shared" si="35"/>
        <v>0</v>
      </c>
      <c r="FB7" s="19">
        <f t="shared" si="36"/>
        <v>0</v>
      </c>
      <c r="FC7" s="19">
        <f t="shared" si="36"/>
        <v>0</v>
      </c>
      <c r="FD7" s="19">
        <f t="shared" si="36"/>
        <v>0</v>
      </c>
      <c r="FF7" s="19">
        <f t="shared" si="37"/>
        <v>0</v>
      </c>
      <c r="FG7" s="19">
        <f t="shared" si="37"/>
        <v>0</v>
      </c>
      <c r="FH7" s="19">
        <f t="shared" si="37"/>
        <v>0</v>
      </c>
      <c r="FJ7" s="19">
        <f t="shared" si="38"/>
        <v>0</v>
      </c>
      <c r="FK7" s="19">
        <f t="shared" si="38"/>
        <v>0</v>
      </c>
      <c r="FL7" s="19">
        <f t="shared" si="38"/>
        <v>0</v>
      </c>
      <c r="FN7" s="19">
        <f t="shared" si="39"/>
        <v>0</v>
      </c>
      <c r="FO7" s="19">
        <f t="shared" si="39"/>
        <v>0</v>
      </c>
      <c r="FP7" s="19">
        <f t="shared" si="39"/>
        <v>0</v>
      </c>
      <c r="FR7" s="19">
        <f t="shared" si="40"/>
        <v>0</v>
      </c>
      <c r="FS7" s="19">
        <f t="shared" si="40"/>
        <v>0</v>
      </c>
      <c r="FT7" s="19">
        <f t="shared" si="40"/>
        <v>0</v>
      </c>
      <c r="FV7" s="19">
        <f t="shared" si="41"/>
        <v>0</v>
      </c>
      <c r="FW7" s="19">
        <f t="shared" si="41"/>
        <v>0</v>
      </c>
      <c r="FX7" s="19">
        <f t="shared" si="41"/>
        <v>0</v>
      </c>
      <c r="FZ7" s="19">
        <f t="shared" si="42"/>
        <v>0</v>
      </c>
      <c r="GA7" s="19">
        <f t="shared" si="42"/>
        <v>0</v>
      </c>
      <c r="GB7" s="19">
        <f t="shared" si="42"/>
        <v>0</v>
      </c>
      <c r="GD7" s="19">
        <f t="shared" si="43"/>
        <v>0</v>
      </c>
      <c r="GE7" s="19">
        <f t="shared" si="43"/>
        <v>0</v>
      </c>
      <c r="GF7" s="19">
        <f t="shared" si="43"/>
        <v>0</v>
      </c>
      <c r="GH7" s="19">
        <f t="shared" si="44"/>
        <v>0</v>
      </c>
      <c r="GI7" s="19">
        <f t="shared" si="44"/>
        <v>0</v>
      </c>
      <c r="GJ7" s="19">
        <f t="shared" si="44"/>
        <v>0</v>
      </c>
      <c r="GL7" s="19">
        <f t="shared" si="45"/>
        <v>0</v>
      </c>
      <c r="GM7" s="19">
        <f t="shared" si="45"/>
        <v>0</v>
      </c>
      <c r="GN7" s="19">
        <f t="shared" si="45"/>
        <v>0</v>
      </c>
      <c r="GP7" s="19">
        <f t="shared" si="46"/>
        <v>0</v>
      </c>
      <c r="GQ7" s="19">
        <f t="shared" si="46"/>
        <v>0</v>
      </c>
      <c r="GR7" s="19">
        <f t="shared" si="46"/>
        <v>0</v>
      </c>
      <c r="GT7" s="19">
        <f t="shared" si="47"/>
        <v>0</v>
      </c>
      <c r="GU7" s="20">
        <f t="shared" si="47"/>
        <v>0</v>
      </c>
      <c r="GV7" s="20">
        <f t="shared" si="47"/>
        <v>0</v>
      </c>
      <c r="GW7" s="20"/>
      <c r="GX7" s="20"/>
      <c r="HA7" s="27">
        <f>IF(N7="wykład",G7*E7*'Formy zajęć'!$D$53*'Formy zajęć'!$D$58,IF(N7="ćw.aud",G7*E7*'Kierunek studiów'!$C$6/'Formy zajęć'!$D$59*'Formy zajęć'!$D$53,IF(N7="sem",G7*E7*'Kierunek studiów'!$C$6/'Formy zajęć'!$D$62*'Formy zajęć'!$D$53,IF(N7="ćw.konw",G7*E7*'Formy zajęć'!$D$53*'Kierunek studiów'!$C$6/'Formy zajęć'!$D$61,IF(N7="ćw.lab",G7*E7*'Formy zajęć'!$D$53*'Kierunek studiów'!$C$6/'Formy zajęć'!$D$60,IF(N7="niesklasyfikowane",0,""))))))</f>
        <v>0</v>
      </c>
      <c r="HB7" s="19">
        <f t="shared" ref="HB7:HB41" si="53">IF(HA7&lt;&gt;"",MROUND(HA7,0.5),"")</f>
        <v>0</v>
      </c>
    </row>
    <row r="8" spans="2:210" x14ac:dyDescent="0.25">
      <c r="B8" s="28">
        <f t="shared" ref="B8:B41" si="54">IF(AND(C8=C7,C8&lt;&gt;0),B7+1,0)</f>
        <v>0</v>
      </c>
      <c r="C8" s="25" t="str">
        <f>Przedmioty!B9</f>
        <v>Matematyka z elementami analizy finansowej</v>
      </c>
      <c r="D8" s="28" t="str">
        <f>Przedmioty!D9</f>
        <v>WYKŁAD 3</v>
      </c>
      <c r="E8" s="28">
        <f>Przedmioty!C9</f>
        <v>15</v>
      </c>
      <c r="F8" s="29">
        <f t="shared" si="48"/>
        <v>1</v>
      </c>
      <c r="G8" s="29">
        <f t="shared" si="49"/>
        <v>1</v>
      </c>
      <c r="H8" s="29">
        <f t="shared" si="50"/>
        <v>2</v>
      </c>
      <c r="J8" s="19">
        <f t="shared" si="0"/>
        <v>60</v>
      </c>
      <c r="K8" s="19">
        <f t="shared" si="51"/>
        <v>270</v>
      </c>
      <c r="L8" s="19" t="str">
        <f>IF(OR(B9&gt;B8,J8=0),"",K8-SUM($L$6:L7))</f>
        <v/>
      </c>
      <c r="M8" s="19" t="str">
        <f t="shared" si="52"/>
        <v/>
      </c>
      <c r="N8" s="19" t="str">
        <f t="shared" si="1"/>
        <v>wykład</v>
      </c>
      <c r="P8" s="55">
        <f>IF(N8="wykład",E8,IF(N8="ćw.aud",E8*'Kierunek studiów'!$C$6/'Formy zajęć'!$D$59,IF(N8="ćw.lab",E8*'Kierunek studiów'!$C$6/'Formy zajęć'!$D$60,IF(N8="ćw.konw",E8*'Kierunek studiów'!$C$6/'Formy zajęć'!$D$61,IF(N8="sem",E8*'Kierunek studiów'!$C$6/'Formy zajęć'!$D$62,IF(N8="niesklasyfikowane",0,""))))))</f>
        <v>15</v>
      </c>
      <c r="R8" s="19"/>
      <c r="V8" s="19">
        <f t="shared" si="2"/>
        <v>0</v>
      </c>
      <c r="W8" s="19">
        <f t="shared" si="2"/>
        <v>0</v>
      </c>
      <c r="X8" s="19">
        <f t="shared" si="2"/>
        <v>0</v>
      </c>
      <c r="Z8" s="19">
        <f t="shared" si="3"/>
        <v>0</v>
      </c>
      <c r="AA8" s="19">
        <f t="shared" si="3"/>
        <v>0</v>
      </c>
      <c r="AB8" s="19">
        <f t="shared" si="3"/>
        <v>0</v>
      </c>
      <c r="AD8" s="19">
        <f t="shared" si="4"/>
        <v>0</v>
      </c>
      <c r="AE8" s="19">
        <f t="shared" si="4"/>
        <v>0</v>
      </c>
      <c r="AF8" s="19">
        <f t="shared" si="4"/>
        <v>0</v>
      </c>
      <c r="AH8" s="19">
        <f t="shared" si="5"/>
        <v>0</v>
      </c>
      <c r="AI8" s="19">
        <f t="shared" si="5"/>
        <v>0</v>
      </c>
      <c r="AJ8" s="19">
        <f t="shared" si="5"/>
        <v>0</v>
      </c>
      <c r="AL8" s="19">
        <f t="shared" si="6"/>
        <v>0</v>
      </c>
      <c r="AM8" s="19">
        <f t="shared" si="6"/>
        <v>0</v>
      </c>
      <c r="AN8" s="19">
        <f t="shared" si="6"/>
        <v>0</v>
      </c>
      <c r="AP8" s="19">
        <f t="shared" si="7"/>
        <v>0</v>
      </c>
      <c r="AQ8" s="19">
        <f t="shared" si="7"/>
        <v>0</v>
      </c>
      <c r="AR8" s="19">
        <f t="shared" si="7"/>
        <v>0</v>
      </c>
      <c r="AT8" s="19">
        <f t="shared" si="8"/>
        <v>0</v>
      </c>
      <c r="AU8" s="19">
        <f t="shared" si="8"/>
        <v>0</v>
      </c>
      <c r="AV8" s="19">
        <f t="shared" si="8"/>
        <v>0</v>
      </c>
      <c r="AX8" s="19">
        <f t="shared" si="9"/>
        <v>0</v>
      </c>
      <c r="AY8" s="19">
        <f t="shared" si="9"/>
        <v>0</v>
      </c>
      <c r="AZ8" s="19">
        <f t="shared" si="9"/>
        <v>0</v>
      </c>
      <c r="BB8" s="19">
        <f t="shared" si="10"/>
        <v>0</v>
      </c>
      <c r="BC8" s="19">
        <f t="shared" si="10"/>
        <v>0</v>
      </c>
      <c r="BD8" s="19">
        <f t="shared" si="10"/>
        <v>0</v>
      </c>
      <c r="BF8" s="19">
        <f t="shared" si="11"/>
        <v>0</v>
      </c>
      <c r="BG8" s="19">
        <f t="shared" si="11"/>
        <v>0</v>
      </c>
      <c r="BH8" s="19">
        <f t="shared" si="11"/>
        <v>0</v>
      </c>
      <c r="BJ8" s="19">
        <f t="shared" si="12"/>
        <v>0</v>
      </c>
      <c r="BK8" s="19">
        <f t="shared" si="12"/>
        <v>0</v>
      </c>
      <c r="BL8" s="19">
        <f t="shared" si="12"/>
        <v>0</v>
      </c>
      <c r="BN8" s="19">
        <f t="shared" si="13"/>
        <v>0</v>
      </c>
      <c r="BO8" s="19">
        <f t="shared" si="13"/>
        <v>0</v>
      </c>
      <c r="BP8" s="19">
        <f t="shared" si="13"/>
        <v>0</v>
      </c>
      <c r="BR8" s="19">
        <f t="shared" si="14"/>
        <v>0</v>
      </c>
      <c r="BS8" s="19">
        <f t="shared" si="14"/>
        <v>0</v>
      </c>
      <c r="BT8" s="19">
        <f t="shared" si="14"/>
        <v>0</v>
      </c>
      <c r="BV8" s="19">
        <f t="shared" si="15"/>
        <v>0</v>
      </c>
      <c r="BW8" s="19">
        <f t="shared" si="15"/>
        <v>0</v>
      </c>
      <c r="BX8" s="19">
        <f t="shared" si="15"/>
        <v>0</v>
      </c>
      <c r="BZ8" s="19">
        <f t="shared" si="16"/>
        <v>0</v>
      </c>
      <c r="CA8" s="19">
        <f t="shared" si="16"/>
        <v>0</v>
      </c>
      <c r="CB8" s="19">
        <f t="shared" si="16"/>
        <v>0</v>
      </c>
      <c r="CD8" s="19">
        <f t="shared" si="17"/>
        <v>0</v>
      </c>
      <c r="CE8" s="19">
        <f t="shared" si="17"/>
        <v>0</v>
      </c>
      <c r="CF8" s="19">
        <f t="shared" si="17"/>
        <v>0</v>
      </c>
      <c r="CH8" s="19">
        <f t="shared" si="18"/>
        <v>0</v>
      </c>
      <c r="CI8" s="19">
        <f t="shared" si="18"/>
        <v>0</v>
      </c>
      <c r="CJ8" s="19">
        <f t="shared" si="18"/>
        <v>0</v>
      </c>
      <c r="CL8" s="19">
        <f t="shared" si="19"/>
        <v>0</v>
      </c>
      <c r="CM8" s="19">
        <f t="shared" si="19"/>
        <v>0</v>
      </c>
      <c r="CN8" s="19">
        <f t="shared" si="19"/>
        <v>0</v>
      </c>
      <c r="CP8" s="19">
        <f t="shared" si="20"/>
        <v>0</v>
      </c>
      <c r="CQ8" s="19">
        <f t="shared" si="20"/>
        <v>0</v>
      </c>
      <c r="CR8" s="19">
        <f t="shared" si="20"/>
        <v>0</v>
      </c>
      <c r="CT8" s="19">
        <f t="shared" si="21"/>
        <v>0</v>
      </c>
      <c r="CU8" s="19">
        <f t="shared" si="21"/>
        <v>0</v>
      </c>
      <c r="CV8" s="19">
        <f t="shared" si="21"/>
        <v>0</v>
      </c>
      <c r="CX8" s="19">
        <f t="shared" si="22"/>
        <v>0</v>
      </c>
      <c r="CY8" s="19">
        <f t="shared" si="22"/>
        <v>0</v>
      </c>
      <c r="CZ8" s="19">
        <f t="shared" si="22"/>
        <v>0</v>
      </c>
      <c r="DB8" s="19">
        <f t="shared" si="23"/>
        <v>0</v>
      </c>
      <c r="DC8" s="19">
        <f t="shared" si="23"/>
        <v>0</v>
      </c>
      <c r="DD8" s="19">
        <f t="shared" si="23"/>
        <v>0</v>
      </c>
      <c r="DF8" s="19">
        <f t="shared" si="24"/>
        <v>0</v>
      </c>
      <c r="DG8" s="19">
        <f t="shared" si="24"/>
        <v>0</v>
      </c>
      <c r="DH8" s="19">
        <f t="shared" si="24"/>
        <v>0</v>
      </c>
      <c r="DJ8" s="19">
        <f t="shared" si="25"/>
        <v>0</v>
      </c>
      <c r="DK8" s="19">
        <f t="shared" si="25"/>
        <v>0</v>
      </c>
      <c r="DL8" s="19">
        <f t="shared" si="25"/>
        <v>0</v>
      </c>
      <c r="DN8" s="19">
        <f t="shared" si="26"/>
        <v>0</v>
      </c>
      <c r="DO8" s="19">
        <f t="shared" si="26"/>
        <v>0</v>
      </c>
      <c r="DP8" s="19">
        <f t="shared" si="26"/>
        <v>0</v>
      </c>
      <c r="DR8" s="19">
        <f t="shared" si="27"/>
        <v>1</v>
      </c>
      <c r="DS8" s="19">
        <f t="shared" si="27"/>
        <v>1</v>
      </c>
      <c r="DT8" s="19">
        <f t="shared" si="27"/>
        <v>2</v>
      </c>
      <c r="DV8" s="19">
        <f t="shared" si="28"/>
        <v>0</v>
      </c>
      <c r="DW8" s="19">
        <f t="shared" si="28"/>
        <v>0</v>
      </c>
      <c r="DX8" s="19">
        <f t="shared" si="28"/>
        <v>0</v>
      </c>
      <c r="DZ8" s="19">
        <f t="shared" si="29"/>
        <v>0</v>
      </c>
      <c r="EA8" s="19">
        <f t="shared" si="29"/>
        <v>0</v>
      </c>
      <c r="EB8" s="19">
        <f t="shared" si="29"/>
        <v>0</v>
      </c>
      <c r="ED8" s="19">
        <f t="shared" si="30"/>
        <v>0</v>
      </c>
      <c r="EE8" s="19">
        <f t="shared" si="30"/>
        <v>0</v>
      </c>
      <c r="EF8" s="19">
        <f t="shared" si="30"/>
        <v>0</v>
      </c>
      <c r="EH8" s="19">
        <f t="shared" si="31"/>
        <v>0</v>
      </c>
      <c r="EI8" s="19">
        <f t="shared" si="31"/>
        <v>0</v>
      </c>
      <c r="EJ8" s="19">
        <f t="shared" si="31"/>
        <v>0</v>
      </c>
      <c r="EL8" s="19">
        <f t="shared" si="32"/>
        <v>0</v>
      </c>
      <c r="EM8" s="19">
        <f t="shared" si="32"/>
        <v>0</v>
      </c>
      <c r="EN8" s="19">
        <f t="shared" si="32"/>
        <v>0</v>
      </c>
      <c r="EP8" s="19">
        <f t="shared" si="33"/>
        <v>0</v>
      </c>
      <c r="EQ8" s="19">
        <f t="shared" si="33"/>
        <v>0</v>
      </c>
      <c r="ER8" s="19">
        <f t="shared" si="33"/>
        <v>0</v>
      </c>
      <c r="ET8" s="19">
        <f t="shared" si="34"/>
        <v>0</v>
      </c>
      <c r="EU8" s="19">
        <f t="shared" si="34"/>
        <v>0</v>
      </c>
      <c r="EV8" s="19">
        <f t="shared" si="34"/>
        <v>0</v>
      </c>
      <c r="EX8" s="19">
        <f t="shared" si="35"/>
        <v>0</v>
      </c>
      <c r="EY8" s="19">
        <f t="shared" si="35"/>
        <v>0</v>
      </c>
      <c r="EZ8" s="19">
        <f t="shared" si="35"/>
        <v>0</v>
      </c>
      <c r="FB8" s="19">
        <f t="shared" si="36"/>
        <v>0</v>
      </c>
      <c r="FC8" s="19">
        <f t="shared" si="36"/>
        <v>0</v>
      </c>
      <c r="FD8" s="19">
        <f t="shared" si="36"/>
        <v>0</v>
      </c>
      <c r="FF8" s="19">
        <f t="shared" si="37"/>
        <v>0</v>
      </c>
      <c r="FG8" s="19">
        <f t="shared" si="37"/>
        <v>0</v>
      </c>
      <c r="FH8" s="19">
        <f t="shared" si="37"/>
        <v>0</v>
      </c>
      <c r="FJ8" s="19">
        <f t="shared" si="38"/>
        <v>0</v>
      </c>
      <c r="FK8" s="19">
        <f t="shared" si="38"/>
        <v>0</v>
      </c>
      <c r="FL8" s="19">
        <f t="shared" si="38"/>
        <v>0</v>
      </c>
      <c r="FN8" s="19">
        <f t="shared" si="39"/>
        <v>0</v>
      </c>
      <c r="FO8" s="19">
        <f t="shared" si="39"/>
        <v>0</v>
      </c>
      <c r="FP8" s="19">
        <f t="shared" si="39"/>
        <v>0</v>
      </c>
      <c r="FR8" s="19">
        <f t="shared" si="40"/>
        <v>0</v>
      </c>
      <c r="FS8" s="19">
        <f t="shared" si="40"/>
        <v>0</v>
      </c>
      <c r="FT8" s="19">
        <f t="shared" si="40"/>
        <v>0</v>
      </c>
      <c r="FV8" s="19">
        <f t="shared" si="41"/>
        <v>0</v>
      </c>
      <c r="FW8" s="19">
        <f t="shared" si="41"/>
        <v>0</v>
      </c>
      <c r="FX8" s="19">
        <f t="shared" si="41"/>
        <v>0</v>
      </c>
      <c r="FZ8" s="19">
        <f t="shared" si="42"/>
        <v>0</v>
      </c>
      <c r="GA8" s="19">
        <f t="shared" si="42"/>
        <v>0</v>
      </c>
      <c r="GB8" s="19">
        <f t="shared" si="42"/>
        <v>0</v>
      </c>
      <c r="GD8" s="19">
        <f t="shared" si="43"/>
        <v>0</v>
      </c>
      <c r="GE8" s="19">
        <f t="shared" si="43"/>
        <v>0</v>
      </c>
      <c r="GF8" s="19">
        <f t="shared" si="43"/>
        <v>0</v>
      </c>
      <c r="GH8" s="19">
        <f t="shared" si="44"/>
        <v>0</v>
      </c>
      <c r="GI8" s="19">
        <f t="shared" si="44"/>
        <v>0</v>
      </c>
      <c r="GJ8" s="19">
        <f t="shared" si="44"/>
        <v>0</v>
      </c>
      <c r="GL8" s="19">
        <f t="shared" si="45"/>
        <v>0</v>
      </c>
      <c r="GM8" s="19">
        <f t="shared" si="45"/>
        <v>0</v>
      </c>
      <c r="GN8" s="19">
        <f t="shared" si="45"/>
        <v>0</v>
      </c>
      <c r="GP8" s="19">
        <f t="shared" si="46"/>
        <v>0</v>
      </c>
      <c r="GQ8" s="19">
        <f t="shared" si="46"/>
        <v>0</v>
      </c>
      <c r="GR8" s="19">
        <f t="shared" si="46"/>
        <v>0</v>
      </c>
      <c r="GT8" s="19">
        <f t="shared" si="47"/>
        <v>0</v>
      </c>
      <c r="GU8" s="20">
        <f t="shared" si="47"/>
        <v>0</v>
      </c>
      <c r="GV8" s="20">
        <f t="shared" si="47"/>
        <v>0</v>
      </c>
      <c r="GW8" s="20"/>
      <c r="GX8" s="20"/>
      <c r="HA8" s="27">
        <f>IF(N8="wykład",G8*E8*'Formy zajęć'!$D$53*'Formy zajęć'!$D$58,IF(N8="ćw.aud",G8*E8*'Kierunek studiów'!$C$6/'Formy zajęć'!$D$59*'Formy zajęć'!$D$53,IF(N8="sem",G8*E8*'Kierunek studiów'!$C$6/'Formy zajęć'!$D$62*'Formy zajęć'!$D$53,IF(N8="ćw.konw",G8*E8*'Formy zajęć'!$D$53*'Kierunek studiów'!$C$6/'Formy zajęć'!$D$61,IF(N8="ćw.lab",G8*E8*'Formy zajęć'!$D$53*'Kierunek studiów'!$C$6/'Formy zajęć'!$D$60,IF(N8="niesklasyfikowane",0,""))))))</f>
        <v>0</v>
      </c>
      <c r="HB8" s="19">
        <f t="shared" si="53"/>
        <v>0</v>
      </c>
    </row>
    <row r="9" spans="2:210" x14ac:dyDescent="0.25">
      <c r="B9" s="28">
        <f t="shared" si="54"/>
        <v>1</v>
      </c>
      <c r="C9" s="25" t="str">
        <f>Przedmioty!B10</f>
        <v>Matematyka z elementami analizy finansowej</v>
      </c>
      <c r="D9" s="28" t="str">
        <f>Przedmioty!D10</f>
        <v>ĆWICZENIA 2</v>
      </c>
      <c r="E9" s="28">
        <f>Przedmioty!C10</f>
        <v>30</v>
      </c>
      <c r="F9" s="29">
        <f t="shared" si="48"/>
        <v>1</v>
      </c>
      <c r="G9" s="29">
        <f t="shared" si="49"/>
        <v>2</v>
      </c>
      <c r="H9" s="29">
        <f t="shared" si="50"/>
        <v>1</v>
      </c>
      <c r="J9" s="19">
        <f t="shared" si="0"/>
        <v>120</v>
      </c>
      <c r="K9" s="19">
        <f t="shared" si="51"/>
        <v>390</v>
      </c>
      <c r="L9" s="19">
        <f>IF(OR(B10&gt;B9,J9=0),"",K9-SUM($L$6:L8))</f>
        <v>180</v>
      </c>
      <c r="M9" s="19">
        <f t="shared" si="52"/>
        <v>6</v>
      </c>
      <c r="N9" s="19" t="str">
        <f t="shared" si="1"/>
        <v>ćw.aud</v>
      </c>
      <c r="P9" s="55">
        <f>IF(N9="wykład",E9,IF(N9="ćw.aud",E9*'Kierunek studiów'!$C$6/'Formy zajęć'!$D$59,IF(N9="ćw.lab",E9*'Kierunek studiów'!$C$6/'Formy zajęć'!$D$60,IF(N9="ćw.konw",E9*'Kierunek studiów'!$C$6/'Formy zajęć'!$D$61,IF(N9="sem",E9*'Kierunek studiów'!$C$6/'Formy zajęć'!$D$62,IF(N9="niesklasyfikowane",0,""))))))</f>
        <v>90</v>
      </c>
      <c r="R9" s="19"/>
      <c r="V9" s="19">
        <f t="shared" si="2"/>
        <v>0</v>
      </c>
      <c r="W9" s="19">
        <f t="shared" si="2"/>
        <v>0</v>
      </c>
      <c r="X9" s="19">
        <f t="shared" si="2"/>
        <v>0</v>
      </c>
      <c r="Z9" s="19">
        <f t="shared" si="3"/>
        <v>1</v>
      </c>
      <c r="AA9" s="19">
        <f t="shared" si="3"/>
        <v>2</v>
      </c>
      <c r="AB9" s="19">
        <f t="shared" si="3"/>
        <v>1</v>
      </c>
      <c r="AD9" s="19">
        <f t="shared" si="4"/>
        <v>0</v>
      </c>
      <c r="AE9" s="19">
        <f t="shared" si="4"/>
        <v>0</v>
      </c>
      <c r="AF9" s="19">
        <f t="shared" si="4"/>
        <v>0</v>
      </c>
      <c r="AH9" s="19">
        <f t="shared" si="5"/>
        <v>0</v>
      </c>
      <c r="AI9" s="19">
        <f t="shared" si="5"/>
        <v>0</v>
      </c>
      <c r="AJ9" s="19">
        <f t="shared" si="5"/>
        <v>0</v>
      </c>
      <c r="AL9" s="19">
        <f t="shared" si="6"/>
        <v>0</v>
      </c>
      <c r="AM9" s="19">
        <f t="shared" si="6"/>
        <v>0</v>
      </c>
      <c r="AN9" s="19">
        <f t="shared" si="6"/>
        <v>0</v>
      </c>
      <c r="AP9" s="19">
        <f t="shared" si="7"/>
        <v>0</v>
      </c>
      <c r="AQ9" s="19">
        <f t="shared" si="7"/>
        <v>0</v>
      </c>
      <c r="AR9" s="19">
        <f t="shared" si="7"/>
        <v>0</v>
      </c>
      <c r="AT9" s="19">
        <f t="shared" si="8"/>
        <v>0</v>
      </c>
      <c r="AU9" s="19">
        <f t="shared" si="8"/>
        <v>0</v>
      </c>
      <c r="AV9" s="19">
        <f t="shared" si="8"/>
        <v>0</v>
      </c>
      <c r="AX9" s="19">
        <f t="shared" si="9"/>
        <v>0</v>
      </c>
      <c r="AY9" s="19">
        <f t="shared" si="9"/>
        <v>0</v>
      </c>
      <c r="AZ9" s="19">
        <f t="shared" si="9"/>
        <v>0</v>
      </c>
      <c r="BB9" s="19">
        <f t="shared" si="10"/>
        <v>0</v>
      </c>
      <c r="BC9" s="19">
        <f t="shared" si="10"/>
        <v>0</v>
      </c>
      <c r="BD9" s="19">
        <f t="shared" si="10"/>
        <v>0</v>
      </c>
      <c r="BF9" s="19">
        <f t="shared" si="11"/>
        <v>0</v>
      </c>
      <c r="BG9" s="19">
        <f t="shared" si="11"/>
        <v>0</v>
      </c>
      <c r="BH9" s="19">
        <f t="shared" si="11"/>
        <v>0</v>
      </c>
      <c r="BJ9" s="19">
        <f t="shared" si="12"/>
        <v>0</v>
      </c>
      <c r="BK9" s="19">
        <f t="shared" si="12"/>
        <v>0</v>
      </c>
      <c r="BL9" s="19">
        <f t="shared" si="12"/>
        <v>0</v>
      </c>
      <c r="BN9" s="19">
        <f t="shared" si="13"/>
        <v>0</v>
      </c>
      <c r="BO9" s="19">
        <f t="shared" si="13"/>
        <v>0</v>
      </c>
      <c r="BP9" s="19">
        <f t="shared" si="13"/>
        <v>0</v>
      </c>
      <c r="BR9" s="19">
        <f t="shared" si="14"/>
        <v>0</v>
      </c>
      <c r="BS9" s="19">
        <f t="shared" si="14"/>
        <v>0</v>
      </c>
      <c r="BT9" s="19">
        <f t="shared" si="14"/>
        <v>0</v>
      </c>
      <c r="BV9" s="19">
        <f t="shared" si="15"/>
        <v>0</v>
      </c>
      <c r="BW9" s="19">
        <f t="shared" si="15"/>
        <v>0</v>
      </c>
      <c r="BX9" s="19">
        <f t="shared" si="15"/>
        <v>0</v>
      </c>
      <c r="BZ9" s="19">
        <f t="shared" si="16"/>
        <v>0</v>
      </c>
      <c r="CA9" s="19">
        <f t="shared" si="16"/>
        <v>0</v>
      </c>
      <c r="CB9" s="19">
        <f t="shared" si="16"/>
        <v>0</v>
      </c>
      <c r="CD9" s="19">
        <f t="shared" si="17"/>
        <v>0</v>
      </c>
      <c r="CE9" s="19">
        <f t="shared" si="17"/>
        <v>0</v>
      </c>
      <c r="CF9" s="19">
        <f t="shared" si="17"/>
        <v>0</v>
      </c>
      <c r="CH9" s="19">
        <f t="shared" si="18"/>
        <v>0</v>
      </c>
      <c r="CI9" s="19">
        <f t="shared" si="18"/>
        <v>0</v>
      </c>
      <c r="CJ9" s="19">
        <f t="shared" si="18"/>
        <v>0</v>
      </c>
      <c r="CL9" s="19">
        <f t="shared" si="19"/>
        <v>0</v>
      </c>
      <c r="CM9" s="19">
        <f t="shared" si="19"/>
        <v>0</v>
      </c>
      <c r="CN9" s="19">
        <f t="shared" si="19"/>
        <v>0</v>
      </c>
      <c r="CP9" s="19">
        <f t="shared" si="20"/>
        <v>0</v>
      </c>
      <c r="CQ9" s="19">
        <f t="shared" si="20"/>
        <v>0</v>
      </c>
      <c r="CR9" s="19">
        <f t="shared" si="20"/>
        <v>0</v>
      </c>
      <c r="CT9" s="19">
        <f t="shared" si="21"/>
        <v>0</v>
      </c>
      <c r="CU9" s="19">
        <f t="shared" si="21"/>
        <v>0</v>
      </c>
      <c r="CV9" s="19">
        <f t="shared" si="21"/>
        <v>0</v>
      </c>
      <c r="CX9" s="19">
        <f t="shared" si="22"/>
        <v>0</v>
      </c>
      <c r="CY9" s="19">
        <f t="shared" si="22"/>
        <v>0</v>
      </c>
      <c r="CZ9" s="19">
        <f t="shared" si="22"/>
        <v>0</v>
      </c>
      <c r="DB9" s="19">
        <f t="shared" si="23"/>
        <v>0</v>
      </c>
      <c r="DC9" s="19">
        <f t="shared" si="23"/>
        <v>0</v>
      </c>
      <c r="DD9" s="19">
        <f t="shared" si="23"/>
        <v>0</v>
      </c>
      <c r="DF9" s="19">
        <f t="shared" si="24"/>
        <v>0</v>
      </c>
      <c r="DG9" s="19">
        <f t="shared" si="24"/>
        <v>0</v>
      </c>
      <c r="DH9" s="19">
        <f t="shared" si="24"/>
        <v>0</v>
      </c>
      <c r="DJ9" s="19">
        <f t="shared" si="25"/>
        <v>0</v>
      </c>
      <c r="DK9" s="19">
        <f t="shared" si="25"/>
        <v>0</v>
      </c>
      <c r="DL9" s="19">
        <f t="shared" si="25"/>
        <v>0</v>
      </c>
      <c r="DN9" s="19">
        <f t="shared" si="26"/>
        <v>0</v>
      </c>
      <c r="DO9" s="19">
        <f t="shared" si="26"/>
        <v>0</v>
      </c>
      <c r="DP9" s="19">
        <f t="shared" si="26"/>
        <v>0</v>
      </c>
      <c r="DR9" s="19">
        <f t="shared" si="27"/>
        <v>0</v>
      </c>
      <c r="DS9" s="19">
        <f t="shared" si="27"/>
        <v>0</v>
      </c>
      <c r="DT9" s="19">
        <f t="shared" si="27"/>
        <v>0</v>
      </c>
      <c r="DV9" s="19">
        <f t="shared" si="28"/>
        <v>0</v>
      </c>
      <c r="DW9" s="19">
        <f t="shared" si="28"/>
        <v>0</v>
      </c>
      <c r="DX9" s="19">
        <f t="shared" si="28"/>
        <v>0</v>
      </c>
      <c r="DZ9" s="19">
        <f t="shared" si="29"/>
        <v>0</v>
      </c>
      <c r="EA9" s="19">
        <f t="shared" si="29"/>
        <v>0</v>
      </c>
      <c r="EB9" s="19">
        <f t="shared" si="29"/>
        <v>0</v>
      </c>
      <c r="ED9" s="19">
        <f t="shared" si="30"/>
        <v>0</v>
      </c>
      <c r="EE9" s="19">
        <f t="shared" si="30"/>
        <v>0</v>
      </c>
      <c r="EF9" s="19">
        <f t="shared" si="30"/>
        <v>0</v>
      </c>
      <c r="EH9" s="19">
        <f t="shared" si="31"/>
        <v>0</v>
      </c>
      <c r="EI9" s="19">
        <f t="shared" si="31"/>
        <v>0</v>
      </c>
      <c r="EJ9" s="19">
        <f t="shared" si="31"/>
        <v>0</v>
      </c>
      <c r="EL9" s="19">
        <f t="shared" si="32"/>
        <v>0</v>
      </c>
      <c r="EM9" s="19">
        <f t="shared" si="32"/>
        <v>0</v>
      </c>
      <c r="EN9" s="19">
        <f t="shared" si="32"/>
        <v>0</v>
      </c>
      <c r="EP9" s="19">
        <f t="shared" si="33"/>
        <v>0</v>
      </c>
      <c r="EQ9" s="19">
        <f t="shared" si="33"/>
        <v>0</v>
      </c>
      <c r="ER9" s="19">
        <f t="shared" si="33"/>
        <v>0</v>
      </c>
      <c r="ET9" s="19">
        <f t="shared" si="34"/>
        <v>0</v>
      </c>
      <c r="EU9" s="19">
        <f t="shared" si="34"/>
        <v>0</v>
      </c>
      <c r="EV9" s="19">
        <f t="shared" si="34"/>
        <v>0</v>
      </c>
      <c r="EX9" s="19">
        <f t="shared" si="35"/>
        <v>0</v>
      </c>
      <c r="EY9" s="19">
        <f t="shared" si="35"/>
        <v>0</v>
      </c>
      <c r="EZ9" s="19">
        <f t="shared" si="35"/>
        <v>0</v>
      </c>
      <c r="FB9" s="19">
        <f t="shared" si="36"/>
        <v>0</v>
      </c>
      <c r="FC9" s="19">
        <f t="shared" si="36"/>
        <v>0</v>
      </c>
      <c r="FD9" s="19">
        <f t="shared" si="36"/>
        <v>0</v>
      </c>
      <c r="FF9" s="19">
        <f t="shared" si="37"/>
        <v>0</v>
      </c>
      <c r="FG9" s="19">
        <f t="shared" si="37"/>
        <v>0</v>
      </c>
      <c r="FH9" s="19">
        <f t="shared" si="37"/>
        <v>0</v>
      </c>
      <c r="FJ9" s="19">
        <f t="shared" si="38"/>
        <v>0</v>
      </c>
      <c r="FK9" s="19">
        <f t="shared" si="38"/>
        <v>0</v>
      </c>
      <c r="FL9" s="19">
        <f t="shared" si="38"/>
        <v>0</v>
      </c>
      <c r="FN9" s="19">
        <f t="shared" si="39"/>
        <v>0</v>
      </c>
      <c r="FO9" s="19">
        <f t="shared" si="39"/>
        <v>0</v>
      </c>
      <c r="FP9" s="19">
        <f t="shared" si="39"/>
        <v>0</v>
      </c>
      <c r="FR9" s="19">
        <f t="shared" si="40"/>
        <v>0</v>
      </c>
      <c r="FS9" s="19">
        <f t="shared" si="40"/>
        <v>0</v>
      </c>
      <c r="FT9" s="19">
        <f t="shared" si="40"/>
        <v>0</v>
      </c>
      <c r="FV9" s="19">
        <f t="shared" si="41"/>
        <v>0</v>
      </c>
      <c r="FW9" s="19">
        <f t="shared" si="41"/>
        <v>0</v>
      </c>
      <c r="FX9" s="19">
        <f t="shared" si="41"/>
        <v>0</v>
      </c>
      <c r="FZ9" s="19">
        <f t="shared" si="42"/>
        <v>0</v>
      </c>
      <c r="GA9" s="19">
        <f t="shared" si="42"/>
        <v>0</v>
      </c>
      <c r="GB9" s="19">
        <f t="shared" si="42"/>
        <v>0</v>
      </c>
      <c r="GD9" s="19">
        <f t="shared" si="43"/>
        <v>0</v>
      </c>
      <c r="GE9" s="19">
        <f t="shared" si="43"/>
        <v>0</v>
      </c>
      <c r="GF9" s="19">
        <f t="shared" si="43"/>
        <v>0</v>
      </c>
      <c r="GH9" s="19">
        <f t="shared" si="44"/>
        <v>0</v>
      </c>
      <c r="GI9" s="19">
        <f t="shared" si="44"/>
        <v>0</v>
      </c>
      <c r="GJ9" s="19">
        <f t="shared" si="44"/>
        <v>0</v>
      </c>
      <c r="GL9" s="19">
        <f t="shared" si="45"/>
        <v>0</v>
      </c>
      <c r="GM9" s="19">
        <f t="shared" si="45"/>
        <v>0</v>
      </c>
      <c r="GN9" s="19">
        <f t="shared" si="45"/>
        <v>0</v>
      </c>
      <c r="GP9" s="19">
        <f t="shared" si="46"/>
        <v>0</v>
      </c>
      <c r="GQ9" s="19">
        <f t="shared" si="46"/>
        <v>0</v>
      </c>
      <c r="GR9" s="19">
        <f t="shared" si="46"/>
        <v>0</v>
      </c>
      <c r="GT9" s="19">
        <f t="shared" si="47"/>
        <v>0</v>
      </c>
      <c r="GU9" s="19">
        <f t="shared" si="47"/>
        <v>0</v>
      </c>
      <c r="GV9" s="19">
        <f t="shared" si="47"/>
        <v>0</v>
      </c>
      <c r="HA9" s="27">
        <f>IF(N9="wykład",G9*E9*'Formy zajęć'!$D$53*'Formy zajęć'!$D$58,IF(N9="ćw.aud",G9*E9*'Kierunek studiów'!$C$6/'Formy zajęć'!$D$59*'Formy zajęć'!$D$53,IF(N9="sem",G9*E9*'Kierunek studiów'!$C$6/'Formy zajęć'!$D$62*'Formy zajęć'!$D$53,IF(N9="ćw.konw",G9*E9*'Formy zajęć'!$D$53*'Kierunek studiów'!$C$6/'Formy zajęć'!$D$61,IF(N9="ćw.lab",G9*E9*'Formy zajęć'!$D$53*'Kierunek studiów'!$C$6/'Formy zajęć'!$D$60,IF(N9="niesklasyfikowane",0,""))))))</f>
        <v>0</v>
      </c>
      <c r="HB9" s="19">
        <f t="shared" si="53"/>
        <v>0</v>
      </c>
    </row>
    <row r="10" spans="2:210" x14ac:dyDescent="0.25">
      <c r="B10" s="28">
        <f t="shared" si="54"/>
        <v>0</v>
      </c>
      <c r="C10" s="25" t="str">
        <f>Przedmioty!B11</f>
        <v>Metody badań społecznych</v>
      </c>
      <c r="D10" s="28" t="str">
        <f>Przedmioty!D11</f>
        <v>WYKŁAD 1</v>
      </c>
      <c r="E10" s="28">
        <f>Przedmioty!C11</f>
        <v>15</v>
      </c>
      <c r="F10" s="29">
        <f t="shared" si="48"/>
        <v>1</v>
      </c>
      <c r="G10" s="29">
        <f t="shared" si="49"/>
        <v>0</v>
      </c>
      <c r="H10" s="29">
        <f t="shared" si="50"/>
        <v>1</v>
      </c>
      <c r="J10" s="19">
        <f t="shared" si="0"/>
        <v>30</v>
      </c>
      <c r="K10" s="19">
        <f t="shared" si="51"/>
        <v>420</v>
      </c>
      <c r="L10" s="19" t="str">
        <f>IF(OR(B11&gt;B10,J10=0),"",K10-SUM($L$6:L9))</f>
        <v/>
      </c>
      <c r="M10" s="19" t="str">
        <f t="shared" si="52"/>
        <v/>
      </c>
      <c r="N10" s="19" t="str">
        <f t="shared" si="1"/>
        <v>wykład</v>
      </c>
      <c r="P10" s="55">
        <f>IF(N10="wykład",E10,IF(N10="ćw.aud",E10*'Kierunek studiów'!$C$6/'Formy zajęć'!$D$59,IF(N10="ćw.lab",E10*'Kierunek studiów'!$C$6/'Formy zajęć'!$D$60,IF(N10="ćw.konw",E10*'Kierunek studiów'!$C$6/'Formy zajęć'!$D$61,IF(N10="sem",E10*'Kierunek studiów'!$C$6/'Formy zajęć'!$D$62,IF(N10="niesklasyfikowane",0,""))))))</f>
        <v>15</v>
      </c>
      <c r="R10" s="19"/>
      <c r="V10" s="19">
        <f t="shared" si="2"/>
        <v>0</v>
      </c>
      <c r="W10" s="19">
        <f t="shared" si="2"/>
        <v>0</v>
      </c>
      <c r="X10" s="19">
        <f t="shared" si="2"/>
        <v>0</v>
      </c>
      <c r="Z10" s="19">
        <f t="shared" si="3"/>
        <v>0</v>
      </c>
      <c r="AA10" s="19">
        <f t="shared" si="3"/>
        <v>0</v>
      </c>
      <c r="AB10" s="19">
        <f t="shared" si="3"/>
        <v>0</v>
      </c>
      <c r="AD10" s="19">
        <f t="shared" si="4"/>
        <v>0</v>
      </c>
      <c r="AE10" s="19">
        <f t="shared" si="4"/>
        <v>0</v>
      </c>
      <c r="AF10" s="19">
        <f t="shared" si="4"/>
        <v>0</v>
      </c>
      <c r="AH10" s="19">
        <f t="shared" si="5"/>
        <v>0</v>
      </c>
      <c r="AI10" s="19">
        <f t="shared" si="5"/>
        <v>0</v>
      </c>
      <c r="AJ10" s="19">
        <f t="shared" si="5"/>
        <v>0</v>
      </c>
      <c r="AL10" s="19">
        <f t="shared" si="6"/>
        <v>0</v>
      </c>
      <c r="AM10" s="19">
        <f t="shared" si="6"/>
        <v>0</v>
      </c>
      <c r="AN10" s="19">
        <f t="shared" si="6"/>
        <v>0</v>
      </c>
      <c r="AP10" s="19">
        <f t="shared" si="7"/>
        <v>0</v>
      </c>
      <c r="AQ10" s="19">
        <f t="shared" si="7"/>
        <v>0</v>
      </c>
      <c r="AR10" s="19">
        <f t="shared" si="7"/>
        <v>0</v>
      </c>
      <c r="AT10" s="19">
        <f t="shared" si="8"/>
        <v>0</v>
      </c>
      <c r="AU10" s="19">
        <f t="shared" si="8"/>
        <v>0</v>
      </c>
      <c r="AV10" s="19">
        <f t="shared" si="8"/>
        <v>0</v>
      </c>
      <c r="AX10" s="19">
        <f t="shared" si="9"/>
        <v>0</v>
      </c>
      <c r="AY10" s="19">
        <f t="shared" si="9"/>
        <v>0</v>
      </c>
      <c r="AZ10" s="19">
        <f t="shared" si="9"/>
        <v>0</v>
      </c>
      <c r="BB10" s="19">
        <f t="shared" si="10"/>
        <v>0</v>
      </c>
      <c r="BC10" s="19">
        <f t="shared" si="10"/>
        <v>0</v>
      </c>
      <c r="BD10" s="19">
        <f t="shared" si="10"/>
        <v>0</v>
      </c>
      <c r="BF10" s="19">
        <f t="shared" si="11"/>
        <v>0</v>
      </c>
      <c r="BG10" s="19">
        <f t="shared" si="11"/>
        <v>0</v>
      </c>
      <c r="BH10" s="19">
        <f t="shared" si="11"/>
        <v>0</v>
      </c>
      <c r="BJ10" s="19">
        <f t="shared" si="12"/>
        <v>0</v>
      </c>
      <c r="BK10" s="19">
        <f t="shared" si="12"/>
        <v>0</v>
      </c>
      <c r="BL10" s="19">
        <f t="shared" si="12"/>
        <v>0</v>
      </c>
      <c r="BN10" s="19">
        <f t="shared" si="13"/>
        <v>0</v>
      </c>
      <c r="BO10" s="19">
        <f t="shared" si="13"/>
        <v>0</v>
      </c>
      <c r="BP10" s="19">
        <f t="shared" si="13"/>
        <v>0</v>
      </c>
      <c r="BR10" s="19">
        <f t="shared" si="14"/>
        <v>0</v>
      </c>
      <c r="BS10" s="19">
        <f t="shared" si="14"/>
        <v>0</v>
      </c>
      <c r="BT10" s="19">
        <f t="shared" si="14"/>
        <v>0</v>
      </c>
      <c r="BV10" s="19">
        <f t="shared" si="15"/>
        <v>0</v>
      </c>
      <c r="BW10" s="19">
        <f t="shared" si="15"/>
        <v>0</v>
      </c>
      <c r="BX10" s="19">
        <f t="shared" si="15"/>
        <v>0</v>
      </c>
      <c r="BZ10" s="19">
        <f t="shared" si="16"/>
        <v>0</v>
      </c>
      <c r="CA10" s="19">
        <f t="shared" si="16"/>
        <v>0</v>
      </c>
      <c r="CB10" s="19">
        <f t="shared" si="16"/>
        <v>0</v>
      </c>
      <c r="CD10" s="19">
        <f t="shared" si="17"/>
        <v>0</v>
      </c>
      <c r="CE10" s="19">
        <f t="shared" si="17"/>
        <v>0</v>
      </c>
      <c r="CF10" s="19">
        <f t="shared" si="17"/>
        <v>0</v>
      </c>
      <c r="CH10" s="19">
        <f t="shared" si="18"/>
        <v>0</v>
      </c>
      <c r="CI10" s="19">
        <f t="shared" si="18"/>
        <v>0</v>
      </c>
      <c r="CJ10" s="19">
        <f t="shared" si="18"/>
        <v>0</v>
      </c>
      <c r="CL10" s="19">
        <f t="shared" si="19"/>
        <v>0</v>
      </c>
      <c r="CM10" s="19">
        <f t="shared" si="19"/>
        <v>0</v>
      </c>
      <c r="CN10" s="19">
        <f t="shared" si="19"/>
        <v>0</v>
      </c>
      <c r="CP10" s="19">
        <f t="shared" si="20"/>
        <v>0</v>
      </c>
      <c r="CQ10" s="19">
        <f t="shared" si="20"/>
        <v>0</v>
      </c>
      <c r="CR10" s="19">
        <f t="shared" si="20"/>
        <v>0</v>
      </c>
      <c r="CT10" s="19">
        <f t="shared" si="21"/>
        <v>0</v>
      </c>
      <c r="CU10" s="19">
        <f t="shared" si="21"/>
        <v>0</v>
      </c>
      <c r="CV10" s="19">
        <f t="shared" si="21"/>
        <v>0</v>
      </c>
      <c r="CX10" s="19">
        <f t="shared" si="22"/>
        <v>0</v>
      </c>
      <c r="CY10" s="19">
        <f t="shared" si="22"/>
        <v>0</v>
      </c>
      <c r="CZ10" s="19">
        <f t="shared" si="22"/>
        <v>0</v>
      </c>
      <c r="DB10" s="19">
        <f t="shared" si="23"/>
        <v>0</v>
      </c>
      <c r="DC10" s="19">
        <f t="shared" si="23"/>
        <v>0</v>
      </c>
      <c r="DD10" s="19">
        <f t="shared" si="23"/>
        <v>0</v>
      </c>
      <c r="DF10" s="19">
        <f t="shared" si="24"/>
        <v>0</v>
      </c>
      <c r="DG10" s="19">
        <f t="shared" si="24"/>
        <v>0</v>
      </c>
      <c r="DH10" s="19">
        <f t="shared" si="24"/>
        <v>0</v>
      </c>
      <c r="DJ10" s="19">
        <f t="shared" si="25"/>
        <v>1</v>
      </c>
      <c r="DK10" s="19">
        <f t="shared" si="25"/>
        <v>0</v>
      </c>
      <c r="DL10" s="19">
        <f t="shared" si="25"/>
        <v>1</v>
      </c>
      <c r="DN10" s="19">
        <f t="shared" si="26"/>
        <v>0</v>
      </c>
      <c r="DO10" s="19">
        <f t="shared" si="26"/>
        <v>0</v>
      </c>
      <c r="DP10" s="19">
        <f t="shared" si="26"/>
        <v>0</v>
      </c>
      <c r="DR10" s="19">
        <f t="shared" si="27"/>
        <v>0</v>
      </c>
      <c r="DS10" s="19">
        <f t="shared" si="27"/>
        <v>0</v>
      </c>
      <c r="DT10" s="19">
        <f t="shared" si="27"/>
        <v>0</v>
      </c>
      <c r="DV10" s="19">
        <f t="shared" si="28"/>
        <v>0</v>
      </c>
      <c r="DW10" s="19">
        <f t="shared" si="28"/>
        <v>0</v>
      </c>
      <c r="DX10" s="19">
        <f t="shared" si="28"/>
        <v>0</v>
      </c>
      <c r="DZ10" s="19">
        <f t="shared" si="29"/>
        <v>0</v>
      </c>
      <c r="EA10" s="19">
        <f t="shared" si="29"/>
        <v>0</v>
      </c>
      <c r="EB10" s="19">
        <f t="shared" si="29"/>
        <v>0</v>
      </c>
      <c r="ED10" s="19">
        <f t="shared" si="30"/>
        <v>0</v>
      </c>
      <c r="EE10" s="19">
        <f t="shared" si="30"/>
        <v>0</v>
      </c>
      <c r="EF10" s="19">
        <f t="shared" si="30"/>
        <v>0</v>
      </c>
      <c r="EH10" s="19">
        <f t="shared" si="31"/>
        <v>0</v>
      </c>
      <c r="EI10" s="19">
        <f t="shared" si="31"/>
        <v>0</v>
      </c>
      <c r="EJ10" s="19">
        <f t="shared" si="31"/>
        <v>0</v>
      </c>
      <c r="EL10" s="19">
        <f t="shared" si="32"/>
        <v>0</v>
      </c>
      <c r="EM10" s="19">
        <f t="shared" si="32"/>
        <v>0</v>
      </c>
      <c r="EN10" s="19">
        <f t="shared" si="32"/>
        <v>0</v>
      </c>
      <c r="EP10" s="19">
        <f t="shared" si="33"/>
        <v>0</v>
      </c>
      <c r="EQ10" s="19">
        <f t="shared" si="33"/>
        <v>0</v>
      </c>
      <c r="ER10" s="19">
        <f t="shared" si="33"/>
        <v>0</v>
      </c>
      <c r="ET10" s="19">
        <f t="shared" si="34"/>
        <v>0</v>
      </c>
      <c r="EU10" s="19">
        <f t="shared" si="34"/>
        <v>0</v>
      </c>
      <c r="EV10" s="19">
        <f t="shared" si="34"/>
        <v>0</v>
      </c>
      <c r="EX10" s="19">
        <f t="shared" si="35"/>
        <v>0</v>
      </c>
      <c r="EY10" s="19">
        <f t="shared" si="35"/>
        <v>0</v>
      </c>
      <c r="EZ10" s="19">
        <f t="shared" si="35"/>
        <v>0</v>
      </c>
      <c r="FB10" s="19">
        <f t="shared" si="36"/>
        <v>0</v>
      </c>
      <c r="FC10" s="19">
        <f t="shared" si="36"/>
        <v>0</v>
      </c>
      <c r="FD10" s="19">
        <f t="shared" si="36"/>
        <v>0</v>
      </c>
      <c r="FF10" s="19">
        <f t="shared" si="37"/>
        <v>0</v>
      </c>
      <c r="FG10" s="19">
        <f t="shared" si="37"/>
        <v>0</v>
      </c>
      <c r="FH10" s="19">
        <f t="shared" si="37"/>
        <v>0</v>
      </c>
      <c r="FJ10" s="19">
        <f t="shared" si="38"/>
        <v>0</v>
      </c>
      <c r="FK10" s="19">
        <f t="shared" si="38"/>
        <v>0</v>
      </c>
      <c r="FL10" s="19">
        <f t="shared" si="38"/>
        <v>0</v>
      </c>
      <c r="FN10" s="19">
        <f t="shared" si="39"/>
        <v>0</v>
      </c>
      <c r="FO10" s="19">
        <f t="shared" si="39"/>
        <v>0</v>
      </c>
      <c r="FP10" s="19">
        <f t="shared" si="39"/>
        <v>0</v>
      </c>
      <c r="FR10" s="19">
        <f t="shared" si="40"/>
        <v>0</v>
      </c>
      <c r="FS10" s="19">
        <f t="shared" si="40"/>
        <v>0</v>
      </c>
      <c r="FT10" s="19">
        <f t="shared" si="40"/>
        <v>0</v>
      </c>
      <c r="FV10" s="19">
        <f t="shared" si="41"/>
        <v>0</v>
      </c>
      <c r="FW10" s="19">
        <f t="shared" si="41"/>
        <v>0</v>
      </c>
      <c r="FX10" s="19">
        <f t="shared" si="41"/>
        <v>0</v>
      </c>
      <c r="FZ10" s="19">
        <f t="shared" si="42"/>
        <v>0</v>
      </c>
      <c r="GA10" s="19">
        <f t="shared" si="42"/>
        <v>0</v>
      </c>
      <c r="GB10" s="19">
        <f t="shared" si="42"/>
        <v>0</v>
      </c>
      <c r="GD10" s="19">
        <f t="shared" si="43"/>
        <v>0</v>
      </c>
      <c r="GE10" s="19">
        <f t="shared" si="43"/>
        <v>0</v>
      </c>
      <c r="GF10" s="19">
        <f t="shared" si="43"/>
        <v>0</v>
      </c>
      <c r="GH10" s="19">
        <f t="shared" si="44"/>
        <v>0</v>
      </c>
      <c r="GI10" s="19">
        <f t="shared" si="44"/>
        <v>0</v>
      </c>
      <c r="GJ10" s="19">
        <f t="shared" si="44"/>
        <v>0</v>
      </c>
      <c r="GL10" s="19">
        <f t="shared" si="45"/>
        <v>0</v>
      </c>
      <c r="GM10" s="19">
        <f t="shared" si="45"/>
        <v>0</v>
      </c>
      <c r="GN10" s="19">
        <f t="shared" si="45"/>
        <v>0</v>
      </c>
      <c r="GP10" s="19">
        <f t="shared" si="46"/>
        <v>0</v>
      </c>
      <c r="GQ10" s="19">
        <f t="shared" si="46"/>
        <v>0</v>
      </c>
      <c r="GR10" s="19">
        <f t="shared" si="46"/>
        <v>0</v>
      </c>
      <c r="GT10" s="19">
        <f t="shared" si="47"/>
        <v>0</v>
      </c>
      <c r="GU10" s="19">
        <f t="shared" si="47"/>
        <v>0</v>
      </c>
      <c r="GV10" s="19">
        <f t="shared" si="47"/>
        <v>0</v>
      </c>
      <c r="HA10" s="27">
        <f>IF(N10="wykład",G10*E10*'Formy zajęć'!$D$53*'Formy zajęć'!$D$58,IF(N10="ćw.aud",G10*E10*'Kierunek studiów'!$C$6/'Formy zajęć'!$D$59*'Formy zajęć'!$D$53,IF(N10="sem",G10*E10*'Kierunek studiów'!$C$6/'Formy zajęć'!$D$62*'Formy zajęć'!$D$53,IF(N10="ćw.konw",G10*E10*'Formy zajęć'!$D$53*'Kierunek studiów'!$C$6/'Formy zajęć'!$D$61,IF(N10="ćw.lab",G10*E10*'Formy zajęć'!$D$53*'Kierunek studiów'!$C$6/'Formy zajęć'!$D$60,IF(N10="niesklasyfikowane",0,""))))))</f>
        <v>0</v>
      </c>
      <c r="HB10" s="19">
        <f t="shared" si="53"/>
        <v>0</v>
      </c>
    </row>
    <row r="11" spans="2:210" x14ac:dyDescent="0.25">
      <c r="B11" s="28">
        <f t="shared" si="54"/>
        <v>1</v>
      </c>
      <c r="C11" s="25" t="str">
        <f>Przedmioty!B12</f>
        <v>Metody badań społecznych</v>
      </c>
      <c r="D11" s="28" t="str">
        <f>Przedmioty!D12</f>
        <v>ĆWICZENIA KONWERSATORYJNE 2</v>
      </c>
      <c r="E11" s="28">
        <f>Przedmioty!C12</f>
        <v>15</v>
      </c>
      <c r="F11" s="29">
        <f t="shared" si="48"/>
        <v>1</v>
      </c>
      <c r="G11" s="29">
        <f t="shared" si="49"/>
        <v>2</v>
      </c>
      <c r="H11" s="29">
        <f t="shared" si="50"/>
        <v>1</v>
      </c>
      <c r="J11" s="19">
        <f t="shared" si="0"/>
        <v>60</v>
      </c>
      <c r="K11" s="19">
        <f t="shared" si="51"/>
        <v>480</v>
      </c>
      <c r="L11" s="19">
        <f>IF(OR(B12&gt;B11,J11=0),"",K11-SUM($L$6:L10))</f>
        <v>90</v>
      </c>
      <c r="M11" s="19">
        <f t="shared" si="52"/>
        <v>3</v>
      </c>
      <c r="N11" s="19" t="str">
        <f t="shared" si="1"/>
        <v>ćw.konw</v>
      </c>
      <c r="P11" s="55">
        <f>IF(N11="wykład",E11,IF(N11="ćw.aud",E11*'Kierunek studiów'!$C$6/'Formy zajęć'!$D$59,IF(N11="ćw.lab",E11*'Kierunek studiów'!$C$6/'Formy zajęć'!$D$60,IF(N11="ćw.konw",E11*'Kierunek studiów'!$C$6/'Formy zajęć'!$D$61,IF(N11="sem",E11*'Kierunek studiów'!$C$6/'Formy zajęć'!$D$62,IF(N11="niesklasyfikowane",0,""))))))</f>
        <v>56.25</v>
      </c>
      <c r="R11" s="19"/>
      <c r="V11" s="19">
        <f t="shared" si="2"/>
        <v>0</v>
      </c>
      <c r="W11" s="19">
        <f t="shared" si="2"/>
        <v>0</v>
      </c>
      <c r="X11" s="19">
        <f t="shared" si="2"/>
        <v>0</v>
      </c>
      <c r="Z11" s="19">
        <f t="shared" si="3"/>
        <v>0</v>
      </c>
      <c r="AA11" s="19">
        <f t="shared" si="3"/>
        <v>0</v>
      </c>
      <c r="AB11" s="19">
        <f t="shared" si="3"/>
        <v>0</v>
      </c>
      <c r="AD11" s="19">
        <f t="shared" si="4"/>
        <v>0</v>
      </c>
      <c r="AE11" s="19">
        <f t="shared" si="4"/>
        <v>0</v>
      </c>
      <c r="AF11" s="19">
        <f t="shared" si="4"/>
        <v>0</v>
      </c>
      <c r="AH11" s="19">
        <f t="shared" si="5"/>
        <v>0</v>
      </c>
      <c r="AI11" s="19">
        <f t="shared" si="5"/>
        <v>0</v>
      </c>
      <c r="AJ11" s="19">
        <f t="shared" si="5"/>
        <v>0</v>
      </c>
      <c r="AL11" s="19">
        <f t="shared" si="6"/>
        <v>0</v>
      </c>
      <c r="AM11" s="19">
        <f t="shared" si="6"/>
        <v>0</v>
      </c>
      <c r="AN11" s="19">
        <f t="shared" si="6"/>
        <v>0</v>
      </c>
      <c r="AP11" s="19">
        <f t="shared" si="7"/>
        <v>0</v>
      </c>
      <c r="AQ11" s="19">
        <f t="shared" si="7"/>
        <v>0</v>
      </c>
      <c r="AR11" s="19">
        <f t="shared" si="7"/>
        <v>0</v>
      </c>
      <c r="AT11" s="19">
        <f t="shared" si="8"/>
        <v>0</v>
      </c>
      <c r="AU11" s="19">
        <f t="shared" si="8"/>
        <v>0</v>
      </c>
      <c r="AV11" s="19">
        <f t="shared" si="8"/>
        <v>0</v>
      </c>
      <c r="AX11" s="19">
        <f t="shared" si="9"/>
        <v>1</v>
      </c>
      <c r="AY11" s="19">
        <f t="shared" si="9"/>
        <v>2</v>
      </c>
      <c r="AZ11" s="19">
        <f t="shared" si="9"/>
        <v>1</v>
      </c>
      <c r="BB11" s="19">
        <f t="shared" si="10"/>
        <v>0</v>
      </c>
      <c r="BC11" s="19">
        <f t="shared" si="10"/>
        <v>0</v>
      </c>
      <c r="BD11" s="19">
        <f t="shared" si="10"/>
        <v>0</v>
      </c>
      <c r="BF11" s="19">
        <f t="shared" si="11"/>
        <v>0</v>
      </c>
      <c r="BG11" s="19">
        <f t="shared" si="11"/>
        <v>0</v>
      </c>
      <c r="BH11" s="19">
        <f t="shared" si="11"/>
        <v>0</v>
      </c>
      <c r="BJ11" s="19">
        <f t="shared" si="12"/>
        <v>0</v>
      </c>
      <c r="BK11" s="19">
        <f t="shared" si="12"/>
        <v>0</v>
      </c>
      <c r="BL11" s="19">
        <f t="shared" si="12"/>
        <v>0</v>
      </c>
      <c r="BN11" s="19">
        <f t="shared" si="13"/>
        <v>0</v>
      </c>
      <c r="BO11" s="19">
        <f t="shared" si="13"/>
        <v>0</v>
      </c>
      <c r="BP11" s="19">
        <f t="shared" si="13"/>
        <v>0</v>
      </c>
      <c r="BR11" s="19">
        <f t="shared" si="14"/>
        <v>0</v>
      </c>
      <c r="BS11" s="19">
        <f t="shared" si="14"/>
        <v>0</v>
      </c>
      <c r="BT11" s="19">
        <f t="shared" si="14"/>
        <v>0</v>
      </c>
      <c r="BV11" s="19">
        <f t="shared" si="15"/>
        <v>0</v>
      </c>
      <c r="BW11" s="19">
        <f t="shared" si="15"/>
        <v>0</v>
      </c>
      <c r="BX11" s="19">
        <f t="shared" si="15"/>
        <v>0</v>
      </c>
      <c r="BZ11" s="19">
        <f t="shared" si="16"/>
        <v>0</v>
      </c>
      <c r="CA11" s="19">
        <f t="shared" si="16"/>
        <v>0</v>
      </c>
      <c r="CB11" s="19">
        <f t="shared" si="16"/>
        <v>0</v>
      </c>
      <c r="CD11" s="19">
        <f t="shared" si="17"/>
        <v>0</v>
      </c>
      <c r="CE11" s="19">
        <f t="shared" si="17"/>
        <v>0</v>
      </c>
      <c r="CF11" s="19">
        <f t="shared" si="17"/>
        <v>0</v>
      </c>
      <c r="CH11" s="19">
        <f t="shared" si="18"/>
        <v>0</v>
      </c>
      <c r="CI11" s="19">
        <f t="shared" si="18"/>
        <v>0</v>
      </c>
      <c r="CJ11" s="19">
        <f t="shared" si="18"/>
        <v>0</v>
      </c>
      <c r="CL11" s="19">
        <f t="shared" si="19"/>
        <v>0</v>
      </c>
      <c r="CM11" s="19">
        <f t="shared" si="19"/>
        <v>0</v>
      </c>
      <c r="CN11" s="19">
        <f t="shared" si="19"/>
        <v>0</v>
      </c>
      <c r="CP11" s="19">
        <f t="shared" si="20"/>
        <v>0</v>
      </c>
      <c r="CQ11" s="19">
        <f t="shared" si="20"/>
        <v>0</v>
      </c>
      <c r="CR11" s="19">
        <f t="shared" si="20"/>
        <v>0</v>
      </c>
      <c r="CT11" s="19">
        <f t="shared" si="21"/>
        <v>0</v>
      </c>
      <c r="CU11" s="19">
        <f t="shared" si="21"/>
        <v>0</v>
      </c>
      <c r="CV11" s="19">
        <f t="shared" si="21"/>
        <v>0</v>
      </c>
      <c r="CX11" s="19">
        <f t="shared" si="22"/>
        <v>0</v>
      </c>
      <c r="CY11" s="19">
        <f t="shared" si="22"/>
        <v>0</v>
      </c>
      <c r="CZ11" s="19">
        <f t="shared" si="22"/>
        <v>0</v>
      </c>
      <c r="DB11" s="19">
        <f t="shared" si="23"/>
        <v>0</v>
      </c>
      <c r="DC11" s="19">
        <f t="shared" si="23"/>
        <v>0</v>
      </c>
      <c r="DD11" s="19">
        <f t="shared" si="23"/>
        <v>0</v>
      </c>
      <c r="DF11" s="19">
        <f t="shared" si="24"/>
        <v>0</v>
      </c>
      <c r="DG11" s="19">
        <f t="shared" si="24"/>
        <v>0</v>
      </c>
      <c r="DH11" s="19">
        <f t="shared" si="24"/>
        <v>0</v>
      </c>
      <c r="DJ11" s="19">
        <f t="shared" si="25"/>
        <v>0</v>
      </c>
      <c r="DK11" s="19">
        <f t="shared" si="25"/>
        <v>0</v>
      </c>
      <c r="DL11" s="19">
        <f t="shared" si="25"/>
        <v>0</v>
      </c>
      <c r="DN11" s="19">
        <f t="shared" si="26"/>
        <v>0</v>
      </c>
      <c r="DO11" s="19">
        <f t="shared" si="26"/>
        <v>0</v>
      </c>
      <c r="DP11" s="19">
        <f t="shared" si="26"/>
        <v>0</v>
      </c>
      <c r="DR11" s="19">
        <f t="shared" si="27"/>
        <v>0</v>
      </c>
      <c r="DS11" s="19">
        <f t="shared" si="27"/>
        <v>0</v>
      </c>
      <c r="DT11" s="19">
        <f t="shared" si="27"/>
        <v>0</v>
      </c>
      <c r="DV11" s="19">
        <f t="shared" si="28"/>
        <v>0</v>
      </c>
      <c r="DW11" s="19">
        <f t="shared" si="28"/>
        <v>0</v>
      </c>
      <c r="DX11" s="19">
        <f t="shared" si="28"/>
        <v>0</v>
      </c>
      <c r="DZ11" s="19">
        <f t="shared" si="29"/>
        <v>0</v>
      </c>
      <c r="EA11" s="19">
        <f t="shared" si="29"/>
        <v>0</v>
      </c>
      <c r="EB11" s="19">
        <f t="shared" si="29"/>
        <v>0</v>
      </c>
      <c r="ED11" s="19">
        <f t="shared" si="30"/>
        <v>0</v>
      </c>
      <c r="EE11" s="19">
        <f t="shared" si="30"/>
        <v>0</v>
      </c>
      <c r="EF11" s="19">
        <f t="shared" si="30"/>
        <v>0</v>
      </c>
      <c r="EH11" s="19">
        <f t="shared" si="31"/>
        <v>0</v>
      </c>
      <c r="EI11" s="19">
        <f t="shared" si="31"/>
        <v>0</v>
      </c>
      <c r="EJ11" s="19">
        <f t="shared" si="31"/>
        <v>0</v>
      </c>
      <c r="EL11" s="19">
        <f t="shared" si="32"/>
        <v>0</v>
      </c>
      <c r="EM11" s="19">
        <f t="shared" si="32"/>
        <v>0</v>
      </c>
      <c r="EN11" s="19">
        <f t="shared" si="32"/>
        <v>0</v>
      </c>
      <c r="EP11" s="19">
        <f t="shared" si="33"/>
        <v>0</v>
      </c>
      <c r="EQ11" s="19">
        <f t="shared" si="33"/>
        <v>0</v>
      </c>
      <c r="ER11" s="19">
        <f t="shared" si="33"/>
        <v>0</v>
      </c>
      <c r="ET11" s="19">
        <f t="shared" si="34"/>
        <v>0</v>
      </c>
      <c r="EU11" s="19">
        <f t="shared" si="34"/>
        <v>0</v>
      </c>
      <c r="EV11" s="19">
        <f t="shared" si="34"/>
        <v>0</v>
      </c>
      <c r="EX11" s="19">
        <f t="shared" si="35"/>
        <v>0</v>
      </c>
      <c r="EY11" s="19">
        <f t="shared" si="35"/>
        <v>0</v>
      </c>
      <c r="EZ11" s="19">
        <f t="shared" si="35"/>
        <v>0</v>
      </c>
      <c r="FB11" s="19">
        <f t="shared" si="36"/>
        <v>0</v>
      </c>
      <c r="FC11" s="19">
        <f t="shared" si="36"/>
        <v>0</v>
      </c>
      <c r="FD11" s="19">
        <f t="shared" si="36"/>
        <v>0</v>
      </c>
      <c r="FF11" s="19">
        <f t="shared" si="37"/>
        <v>0</v>
      </c>
      <c r="FG11" s="19">
        <f t="shared" si="37"/>
        <v>0</v>
      </c>
      <c r="FH11" s="19">
        <f t="shared" si="37"/>
        <v>0</v>
      </c>
      <c r="FJ11" s="19">
        <f t="shared" si="38"/>
        <v>0</v>
      </c>
      <c r="FK11" s="19">
        <f t="shared" si="38"/>
        <v>0</v>
      </c>
      <c r="FL11" s="19">
        <f t="shared" si="38"/>
        <v>0</v>
      </c>
      <c r="FN11" s="19">
        <f t="shared" si="39"/>
        <v>0</v>
      </c>
      <c r="FO11" s="19">
        <f t="shared" si="39"/>
        <v>0</v>
      </c>
      <c r="FP11" s="19">
        <f t="shared" si="39"/>
        <v>0</v>
      </c>
      <c r="FR11" s="19">
        <f t="shared" si="40"/>
        <v>0</v>
      </c>
      <c r="FS11" s="19">
        <f t="shared" si="40"/>
        <v>0</v>
      </c>
      <c r="FT11" s="19">
        <f t="shared" si="40"/>
        <v>0</v>
      </c>
      <c r="FV11" s="19">
        <f t="shared" si="41"/>
        <v>0</v>
      </c>
      <c r="FW11" s="19">
        <f t="shared" si="41"/>
        <v>0</v>
      </c>
      <c r="FX11" s="19">
        <f t="shared" si="41"/>
        <v>0</v>
      </c>
      <c r="FZ11" s="19">
        <f t="shared" si="42"/>
        <v>0</v>
      </c>
      <c r="GA11" s="19">
        <f t="shared" si="42"/>
        <v>0</v>
      </c>
      <c r="GB11" s="19">
        <f t="shared" si="42"/>
        <v>0</v>
      </c>
      <c r="GD11" s="19">
        <f t="shared" si="43"/>
        <v>0</v>
      </c>
      <c r="GE11" s="19">
        <f t="shared" si="43"/>
        <v>0</v>
      </c>
      <c r="GF11" s="19">
        <f t="shared" si="43"/>
        <v>0</v>
      </c>
      <c r="GH11" s="19">
        <f t="shared" si="44"/>
        <v>0</v>
      </c>
      <c r="GI11" s="19">
        <f t="shared" si="44"/>
        <v>0</v>
      </c>
      <c r="GJ11" s="19">
        <f t="shared" si="44"/>
        <v>0</v>
      </c>
      <c r="GL11" s="19">
        <f t="shared" si="45"/>
        <v>0</v>
      </c>
      <c r="GM11" s="19">
        <f t="shared" si="45"/>
        <v>0</v>
      </c>
      <c r="GN11" s="19">
        <f t="shared" si="45"/>
        <v>0</v>
      </c>
      <c r="GP11" s="19">
        <f t="shared" si="46"/>
        <v>0</v>
      </c>
      <c r="GQ11" s="19">
        <f t="shared" si="46"/>
        <v>0</v>
      </c>
      <c r="GR11" s="19">
        <f t="shared" si="46"/>
        <v>0</v>
      </c>
      <c r="GT11" s="19">
        <f t="shared" si="47"/>
        <v>0</v>
      </c>
      <c r="GU11" s="19">
        <f t="shared" si="47"/>
        <v>0</v>
      </c>
      <c r="GV11" s="19">
        <f t="shared" si="47"/>
        <v>0</v>
      </c>
      <c r="HA11" s="27">
        <f>IF(N11="wykład",G11*E11*'Formy zajęć'!$D$53*'Formy zajęć'!$D$58,IF(N11="ćw.aud",G11*E11*'Kierunek studiów'!$C$6/'Formy zajęć'!$D$59*'Formy zajęć'!$D$53,IF(N11="sem",G11*E11*'Kierunek studiów'!$C$6/'Formy zajęć'!$D$62*'Formy zajęć'!$D$53,IF(N11="ćw.konw",G11*E11*'Formy zajęć'!$D$53*'Kierunek studiów'!$C$6/'Formy zajęć'!$D$61,IF(N11="ćw.lab",G11*E11*'Formy zajęć'!$D$53*'Kierunek studiów'!$C$6/'Formy zajęć'!$D$60,IF(N11="niesklasyfikowane",0,""))))))</f>
        <v>0</v>
      </c>
      <c r="HB11" s="19">
        <f t="shared" si="53"/>
        <v>0</v>
      </c>
    </row>
    <row r="12" spans="2:210" x14ac:dyDescent="0.25">
      <c r="B12" s="28">
        <f t="shared" si="54"/>
        <v>0</v>
      </c>
      <c r="C12" s="25" t="str">
        <f>Przedmioty!B13</f>
        <v>Podstawy komunikacji społecznej</v>
      </c>
      <c r="D12" s="28" t="str">
        <f>Przedmioty!D13</f>
        <v>ĆWICZENIA KONWERSATORYJNE 1</v>
      </c>
      <c r="E12" s="28">
        <f>Przedmioty!C13</f>
        <v>15</v>
      </c>
      <c r="F12" s="29">
        <f t="shared" si="48"/>
        <v>1</v>
      </c>
      <c r="G12" s="29">
        <f t="shared" si="49"/>
        <v>1</v>
      </c>
      <c r="H12" s="29">
        <f t="shared" si="50"/>
        <v>0</v>
      </c>
      <c r="J12" s="19">
        <f t="shared" si="0"/>
        <v>30</v>
      </c>
      <c r="K12" s="19">
        <f t="shared" si="51"/>
        <v>510</v>
      </c>
      <c r="L12" s="19">
        <f>IF(OR(B13&gt;B12,J12=0),"",K12-SUM($L$6:L11))</f>
        <v>30</v>
      </c>
      <c r="M12" s="19">
        <f t="shared" si="52"/>
        <v>1</v>
      </c>
      <c r="N12" s="19" t="str">
        <f t="shared" si="1"/>
        <v>ćw.konw</v>
      </c>
      <c r="P12" s="55">
        <f>IF(N12="wykład",E12,IF(N12="ćw.aud",E12*'Kierunek studiów'!$C$6/'Formy zajęć'!$D$59,IF(N12="ćw.lab",E12*'Kierunek studiów'!$C$6/'Formy zajęć'!$D$60,IF(N12="ćw.konw",E12*'Kierunek studiów'!$C$6/'Formy zajęć'!$D$61,IF(N12="sem",E12*'Kierunek studiów'!$C$6/'Formy zajęć'!$D$62,IF(N12="niesklasyfikowane",0,""))))))</f>
        <v>56.25</v>
      </c>
      <c r="R12" s="19"/>
      <c r="V12" s="19">
        <f t="shared" si="2"/>
        <v>0</v>
      </c>
      <c r="W12" s="19">
        <f t="shared" si="2"/>
        <v>0</v>
      </c>
      <c r="X12" s="19">
        <f t="shared" si="2"/>
        <v>0</v>
      </c>
      <c r="Z12" s="19">
        <f t="shared" si="3"/>
        <v>0</v>
      </c>
      <c r="AA12" s="19">
        <f t="shared" si="3"/>
        <v>0</v>
      </c>
      <c r="AB12" s="19">
        <f t="shared" si="3"/>
        <v>0</v>
      </c>
      <c r="AD12" s="19">
        <f t="shared" si="4"/>
        <v>0</v>
      </c>
      <c r="AE12" s="19">
        <f t="shared" si="4"/>
        <v>0</v>
      </c>
      <c r="AF12" s="19">
        <f t="shared" si="4"/>
        <v>0</v>
      </c>
      <c r="AH12" s="19">
        <f t="shared" si="5"/>
        <v>0</v>
      </c>
      <c r="AI12" s="19">
        <f t="shared" si="5"/>
        <v>0</v>
      </c>
      <c r="AJ12" s="19">
        <f t="shared" si="5"/>
        <v>0</v>
      </c>
      <c r="AL12" s="19">
        <f t="shared" si="6"/>
        <v>0</v>
      </c>
      <c r="AM12" s="19">
        <f t="shared" si="6"/>
        <v>0</v>
      </c>
      <c r="AN12" s="19">
        <f t="shared" si="6"/>
        <v>0</v>
      </c>
      <c r="AP12" s="19">
        <f t="shared" si="7"/>
        <v>0</v>
      </c>
      <c r="AQ12" s="19">
        <f t="shared" si="7"/>
        <v>0</v>
      </c>
      <c r="AR12" s="19">
        <f t="shared" si="7"/>
        <v>0</v>
      </c>
      <c r="AT12" s="19">
        <f t="shared" si="8"/>
        <v>1</v>
      </c>
      <c r="AU12" s="19">
        <f t="shared" si="8"/>
        <v>1</v>
      </c>
      <c r="AV12" s="19">
        <f t="shared" si="8"/>
        <v>0</v>
      </c>
      <c r="AX12" s="19">
        <f t="shared" si="9"/>
        <v>0</v>
      </c>
      <c r="AY12" s="19">
        <f t="shared" si="9"/>
        <v>0</v>
      </c>
      <c r="AZ12" s="19">
        <f t="shared" si="9"/>
        <v>0</v>
      </c>
      <c r="BB12" s="19">
        <f t="shared" si="10"/>
        <v>0</v>
      </c>
      <c r="BC12" s="19">
        <f t="shared" si="10"/>
        <v>0</v>
      </c>
      <c r="BD12" s="19">
        <f t="shared" si="10"/>
        <v>0</v>
      </c>
      <c r="BF12" s="19">
        <f t="shared" si="11"/>
        <v>0</v>
      </c>
      <c r="BG12" s="19">
        <f t="shared" si="11"/>
        <v>0</v>
      </c>
      <c r="BH12" s="19">
        <f t="shared" si="11"/>
        <v>0</v>
      </c>
      <c r="BJ12" s="19">
        <f t="shared" si="12"/>
        <v>0</v>
      </c>
      <c r="BK12" s="19">
        <f t="shared" si="12"/>
        <v>0</v>
      </c>
      <c r="BL12" s="19">
        <f t="shared" si="12"/>
        <v>0</v>
      </c>
      <c r="BN12" s="19">
        <f t="shared" si="13"/>
        <v>0</v>
      </c>
      <c r="BO12" s="19">
        <f t="shared" si="13"/>
        <v>0</v>
      </c>
      <c r="BP12" s="19">
        <f t="shared" si="13"/>
        <v>0</v>
      </c>
      <c r="BR12" s="19">
        <f t="shared" si="14"/>
        <v>0</v>
      </c>
      <c r="BS12" s="19">
        <f t="shared" si="14"/>
        <v>0</v>
      </c>
      <c r="BT12" s="19">
        <f t="shared" si="14"/>
        <v>0</v>
      </c>
      <c r="BV12" s="19">
        <f t="shared" si="15"/>
        <v>0</v>
      </c>
      <c r="BW12" s="19">
        <f t="shared" si="15"/>
        <v>0</v>
      </c>
      <c r="BX12" s="19">
        <f t="shared" si="15"/>
        <v>0</v>
      </c>
      <c r="BZ12" s="19">
        <f t="shared" si="16"/>
        <v>0</v>
      </c>
      <c r="CA12" s="19">
        <f t="shared" si="16"/>
        <v>0</v>
      </c>
      <c r="CB12" s="19">
        <f t="shared" si="16"/>
        <v>0</v>
      </c>
      <c r="CD12" s="19">
        <f t="shared" si="17"/>
        <v>0</v>
      </c>
      <c r="CE12" s="19">
        <f t="shared" si="17"/>
        <v>0</v>
      </c>
      <c r="CF12" s="19">
        <f t="shared" si="17"/>
        <v>0</v>
      </c>
      <c r="CH12" s="19">
        <f t="shared" si="18"/>
        <v>0</v>
      </c>
      <c r="CI12" s="19">
        <f t="shared" si="18"/>
        <v>0</v>
      </c>
      <c r="CJ12" s="19">
        <f t="shared" si="18"/>
        <v>0</v>
      </c>
      <c r="CL12" s="19">
        <f t="shared" si="19"/>
        <v>0</v>
      </c>
      <c r="CM12" s="19">
        <f t="shared" si="19"/>
        <v>0</v>
      </c>
      <c r="CN12" s="19">
        <f t="shared" si="19"/>
        <v>0</v>
      </c>
      <c r="CP12" s="19">
        <f t="shared" si="20"/>
        <v>0</v>
      </c>
      <c r="CQ12" s="19">
        <f t="shared" si="20"/>
        <v>0</v>
      </c>
      <c r="CR12" s="19">
        <f t="shared" si="20"/>
        <v>0</v>
      </c>
      <c r="CT12" s="19">
        <f t="shared" si="21"/>
        <v>0</v>
      </c>
      <c r="CU12" s="19">
        <f t="shared" si="21"/>
        <v>0</v>
      </c>
      <c r="CV12" s="19">
        <f t="shared" si="21"/>
        <v>0</v>
      </c>
      <c r="CX12" s="19">
        <f t="shared" si="22"/>
        <v>0</v>
      </c>
      <c r="CY12" s="19">
        <f t="shared" si="22"/>
        <v>0</v>
      </c>
      <c r="CZ12" s="19">
        <f t="shared" si="22"/>
        <v>0</v>
      </c>
      <c r="DB12" s="19">
        <f t="shared" si="23"/>
        <v>0</v>
      </c>
      <c r="DC12" s="19">
        <f t="shared" si="23"/>
        <v>0</v>
      </c>
      <c r="DD12" s="19">
        <f t="shared" si="23"/>
        <v>0</v>
      </c>
      <c r="DF12" s="19">
        <f t="shared" si="24"/>
        <v>0</v>
      </c>
      <c r="DG12" s="19">
        <f t="shared" si="24"/>
        <v>0</v>
      </c>
      <c r="DH12" s="19">
        <f t="shared" si="24"/>
        <v>0</v>
      </c>
      <c r="DJ12" s="19">
        <f t="shared" si="25"/>
        <v>0</v>
      </c>
      <c r="DK12" s="19">
        <f t="shared" si="25"/>
        <v>0</v>
      </c>
      <c r="DL12" s="19">
        <f t="shared" si="25"/>
        <v>0</v>
      </c>
      <c r="DN12" s="19">
        <f t="shared" si="26"/>
        <v>0</v>
      </c>
      <c r="DO12" s="19">
        <f t="shared" si="26"/>
        <v>0</v>
      </c>
      <c r="DP12" s="19">
        <f t="shared" si="26"/>
        <v>0</v>
      </c>
      <c r="DR12" s="19">
        <f t="shared" si="27"/>
        <v>0</v>
      </c>
      <c r="DS12" s="19">
        <f t="shared" si="27"/>
        <v>0</v>
      </c>
      <c r="DT12" s="19">
        <f t="shared" si="27"/>
        <v>0</v>
      </c>
      <c r="DV12" s="19">
        <f t="shared" si="28"/>
        <v>0</v>
      </c>
      <c r="DW12" s="19">
        <f t="shared" si="28"/>
        <v>0</v>
      </c>
      <c r="DX12" s="19">
        <f t="shared" si="28"/>
        <v>0</v>
      </c>
      <c r="DZ12" s="19">
        <f t="shared" si="29"/>
        <v>0</v>
      </c>
      <c r="EA12" s="19">
        <f t="shared" si="29"/>
        <v>0</v>
      </c>
      <c r="EB12" s="19">
        <f t="shared" si="29"/>
        <v>0</v>
      </c>
      <c r="ED12" s="19">
        <f t="shared" si="30"/>
        <v>0</v>
      </c>
      <c r="EE12" s="19">
        <f t="shared" si="30"/>
        <v>0</v>
      </c>
      <c r="EF12" s="19">
        <f t="shared" si="30"/>
        <v>0</v>
      </c>
      <c r="EH12" s="19">
        <f t="shared" si="31"/>
        <v>0</v>
      </c>
      <c r="EI12" s="19">
        <f t="shared" si="31"/>
        <v>0</v>
      </c>
      <c r="EJ12" s="19">
        <f t="shared" si="31"/>
        <v>0</v>
      </c>
      <c r="EL12" s="19">
        <f t="shared" si="32"/>
        <v>0</v>
      </c>
      <c r="EM12" s="19">
        <f t="shared" si="32"/>
        <v>0</v>
      </c>
      <c r="EN12" s="19">
        <f t="shared" si="32"/>
        <v>0</v>
      </c>
      <c r="EP12" s="19">
        <f t="shared" si="33"/>
        <v>0</v>
      </c>
      <c r="EQ12" s="19">
        <f t="shared" si="33"/>
        <v>0</v>
      </c>
      <c r="ER12" s="19">
        <f t="shared" si="33"/>
        <v>0</v>
      </c>
      <c r="ET12" s="19">
        <f t="shared" si="34"/>
        <v>0</v>
      </c>
      <c r="EU12" s="19">
        <f t="shared" si="34"/>
        <v>0</v>
      </c>
      <c r="EV12" s="19">
        <f t="shared" si="34"/>
        <v>0</v>
      </c>
      <c r="EX12" s="19">
        <f t="shared" si="35"/>
        <v>0</v>
      </c>
      <c r="EY12" s="19">
        <f t="shared" si="35"/>
        <v>0</v>
      </c>
      <c r="EZ12" s="19">
        <f t="shared" si="35"/>
        <v>0</v>
      </c>
      <c r="FB12" s="19">
        <f t="shared" si="36"/>
        <v>0</v>
      </c>
      <c r="FC12" s="19">
        <f t="shared" si="36"/>
        <v>0</v>
      </c>
      <c r="FD12" s="19">
        <f t="shared" si="36"/>
        <v>0</v>
      </c>
      <c r="FF12" s="19">
        <f t="shared" si="37"/>
        <v>0</v>
      </c>
      <c r="FG12" s="19">
        <f t="shared" si="37"/>
        <v>0</v>
      </c>
      <c r="FH12" s="19">
        <f t="shared" si="37"/>
        <v>0</v>
      </c>
      <c r="FJ12" s="19">
        <f t="shared" si="38"/>
        <v>0</v>
      </c>
      <c r="FK12" s="19">
        <f t="shared" si="38"/>
        <v>0</v>
      </c>
      <c r="FL12" s="19">
        <f t="shared" si="38"/>
        <v>0</v>
      </c>
      <c r="FN12" s="19">
        <f t="shared" si="39"/>
        <v>0</v>
      </c>
      <c r="FO12" s="19">
        <f t="shared" si="39"/>
        <v>0</v>
      </c>
      <c r="FP12" s="19">
        <f t="shared" si="39"/>
        <v>0</v>
      </c>
      <c r="FR12" s="19">
        <f t="shared" si="40"/>
        <v>0</v>
      </c>
      <c r="FS12" s="19">
        <f t="shared" si="40"/>
        <v>0</v>
      </c>
      <c r="FT12" s="19">
        <f t="shared" si="40"/>
        <v>0</v>
      </c>
      <c r="FV12" s="19">
        <f t="shared" si="41"/>
        <v>0</v>
      </c>
      <c r="FW12" s="19">
        <f t="shared" si="41"/>
        <v>0</v>
      </c>
      <c r="FX12" s="19">
        <f t="shared" si="41"/>
        <v>0</v>
      </c>
      <c r="FZ12" s="19">
        <f t="shared" si="42"/>
        <v>0</v>
      </c>
      <c r="GA12" s="19">
        <f t="shared" si="42"/>
        <v>0</v>
      </c>
      <c r="GB12" s="19">
        <f t="shared" si="42"/>
        <v>0</v>
      </c>
      <c r="GD12" s="19">
        <f t="shared" si="43"/>
        <v>0</v>
      </c>
      <c r="GE12" s="19">
        <f t="shared" si="43"/>
        <v>0</v>
      </c>
      <c r="GF12" s="19">
        <f t="shared" si="43"/>
        <v>0</v>
      </c>
      <c r="GH12" s="19">
        <f t="shared" si="44"/>
        <v>0</v>
      </c>
      <c r="GI12" s="19">
        <f t="shared" si="44"/>
        <v>0</v>
      </c>
      <c r="GJ12" s="19">
        <f t="shared" si="44"/>
        <v>0</v>
      </c>
      <c r="GL12" s="19">
        <f t="shared" si="45"/>
        <v>0</v>
      </c>
      <c r="GM12" s="19">
        <f t="shared" si="45"/>
        <v>0</v>
      </c>
      <c r="GN12" s="19">
        <f t="shared" si="45"/>
        <v>0</v>
      </c>
      <c r="GP12" s="19">
        <f t="shared" si="46"/>
        <v>0</v>
      </c>
      <c r="GQ12" s="19">
        <f t="shared" si="46"/>
        <v>0</v>
      </c>
      <c r="GR12" s="19">
        <f t="shared" si="46"/>
        <v>0</v>
      </c>
      <c r="GT12" s="19">
        <f t="shared" si="47"/>
        <v>0</v>
      </c>
      <c r="GU12" s="19">
        <f t="shared" si="47"/>
        <v>0</v>
      </c>
      <c r="GV12" s="19">
        <f t="shared" si="47"/>
        <v>0</v>
      </c>
      <c r="HA12" s="27">
        <f>IF(N12="wykład",G12*E12*'Formy zajęć'!$D$53*'Formy zajęć'!$D$58,IF(N12="ćw.aud",G12*E12*'Kierunek studiów'!$C$6/'Formy zajęć'!$D$59*'Formy zajęć'!$D$53,IF(N12="sem",G12*E12*'Kierunek studiów'!$C$6/'Formy zajęć'!$D$62*'Formy zajęć'!$D$53,IF(N12="ćw.konw",G12*E12*'Formy zajęć'!$D$53*'Kierunek studiów'!$C$6/'Formy zajęć'!$D$61,IF(N12="ćw.lab",G12*E12*'Formy zajęć'!$D$53*'Kierunek studiów'!$C$6/'Formy zajęć'!$D$60,IF(N12="niesklasyfikowane",0,""))))))</f>
        <v>0</v>
      </c>
      <c r="HB12" s="19">
        <f t="shared" si="53"/>
        <v>0</v>
      </c>
    </row>
    <row r="13" spans="2:210" x14ac:dyDescent="0.25">
      <c r="B13" s="28">
        <f t="shared" si="54"/>
        <v>0</v>
      </c>
      <c r="C13" s="25" t="str">
        <f>Przedmioty!B14</f>
        <v>Etyka w biznesie</v>
      </c>
      <c r="D13" s="28" t="str">
        <f>Przedmioty!D14</f>
        <v>WYKŁAD 1</v>
      </c>
      <c r="E13" s="28">
        <f>Przedmioty!C14</f>
        <v>15</v>
      </c>
      <c r="F13" s="29">
        <f>SUM(V13,Z13,AD13,AH13,AL13,AP13,AT13,AX13,BB13,BF13,BJ13,BN13,BR13,BV13,BZ13,CD13,CH13,CL13,CP13,CT13,CX13,DB13,DF13,DJ13,DN13,DR13,DV13,DZ13,ED13,EH13,EL13,EP13,ET13,EX13,FB13,FF13,FJ13,FN13,FR13,FV13,FZ13,GD13,GH13,GL13,GP13,GT13)</f>
        <v>1</v>
      </c>
      <c r="G13" s="29">
        <f t="shared" si="49"/>
        <v>0</v>
      </c>
      <c r="H13" s="29">
        <f t="shared" si="50"/>
        <v>1</v>
      </c>
      <c r="J13" s="19">
        <f t="shared" si="0"/>
        <v>30</v>
      </c>
      <c r="K13" s="19">
        <f t="shared" si="51"/>
        <v>540</v>
      </c>
      <c r="L13" s="19">
        <f>IF(OR(B14&gt;B13,J13=0),"",K13-SUM($L$6:L12))</f>
        <v>30</v>
      </c>
      <c r="M13" s="19">
        <f t="shared" ref="M13:M41" si="55">IF(D13="W -F",L13/30-L13/30,IF(L13&lt;&gt;"",L13/30,""))</f>
        <v>1</v>
      </c>
      <c r="N13" s="19" t="str">
        <f t="shared" si="1"/>
        <v>wykład</v>
      </c>
      <c r="P13" s="55">
        <f>IF(N13="wykład",E13,IF(N13="ćw.aud",E13*'Kierunek studiów'!$C$6/'Formy zajęć'!$D$59,IF(N13="ćw.lab",E13*'Kierunek studiów'!$C$6/'Formy zajęć'!$D$60,IF(N13="ćw.konw",E13*'Kierunek studiów'!$C$6/'Formy zajęć'!$D$61,IF(N13="sem",E13*'Kierunek studiów'!$C$6/'Formy zajęć'!$D$62,IF(N13="niesklasyfikowane",0,""))))))</f>
        <v>15</v>
      </c>
      <c r="R13" s="19"/>
      <c r="V13" s="19">
        <f t="shared" si="2"/>
        <v>0</v>
      </c>
      <c r="W13" s="19">
        <f t="shared" si="2"/>
        <v>0</v>
      </c>
      <c r="X13" s="19">
        <f t="shared" si="2"/>
        <v>0</v>
      </c>
      <c r="Z13" s="19">
        <f t="shared" si="3"/>
        <v>0</v>
      </c>
      <c r="AA13" s="19">
        <f t="shared" si="3"/>
        <v>0</v>
      </c>
      <c r="AB13" s="19">
        <f t="shared" si="3"/>
        <v>0</v>
      </c>
      <c r="AD13" s="19">
        <f t="shared" si="4"/>
        <v>0</v>
      </c>
      <c r="AE13" s="19">
        <f t="shared" si="4"/>
        <v>0</v>
      </c>
      <c r="AF13" s="19">
        <f t="shared" si="4"/>
        <v>0</v>
      </c>
      <c r="AH13" s="19">
        <f t="shared" si="5"/>
        <v>0</v>
      </c>
      <c r="AI13" s="19">
        <f t="shared" si="5"/>
        <v>0</v>
      </c>
      <c r="AJ13" s="19">
        <f t="shared" si="5"/>
        <v>0</v>
      </c>
      <c r="AL13" s="19">
        <f t="shared" si="6"/>
        <v>0</v>
      </c>
      <c r="AM13" s="19">
        <f t="shared" si="6"/>
        <v>0</v>
      </c>
      <c r="AN13" s="19">
        <f t="shared" si="6"/>
        <v>0</v>
      </c>
      <c r="AP13" s="19">
        <f t="shared" si="7"/>
        <v>0</v>
      </c>
      <c r="AQ13" s="19">
        <f t="shared" si="7"/>
        <v>0</v>
      </c>
      <c r="AR13" s="19">
        <f t="shared" si="7"/>
        <v>0</v>
      </c>
      <c r="AT13" s="19">
        <f t="shared" si="8"/>
        <v>0</v>
      </c>
      <c r="AU13" s="19">
        <f t="shared" si="8"/>
        <v>0</v>
      </c>
      <c r="AV13" s="19">
        <f t="shared" si="8"/>
        <v>0</v>
      </c>
      <c r="AX13" s="19">
        <f t="shared" si="9"/>
        <v>0</v>
      </c>
      <c r="AY13" s="19">
        <f t="shared" si="9"/>
        <v>0</v>
      </c>
      <c r="AZ13" s="19">
        <f t="shared" si="9"/>
        <v>0</v>
      </c>
      <c r="BB13" s="19">
        <f t="shared" si="10"/>
        <v>0</v>
      </c>
      <c r="BC13" s="19">
        <f t="shared" si="10"/>
        <v>0</v>
      </c>
      <c r="BD13" s="19">
        <f t="shared" si="10"/>
        <v>0</v>
      </c>
      <c r="BF13" s="19">
        <f t="shared" si="11"/>
        <v>0</v>
      </c>
      <c r="BG13" s="19">
        <f t="shared" si="11"/>
        <v>0</v>
      </c>
      <c r="BH13" s="19">
        <f t="shared" si="11"/>
        <v>0</v>
      </c>
      <c r="BJ13" s="19">
        <f t="shared" si="12"/>
        <v>0</v>
      </c>
      <c r="BK13" s="19">
        <f t="shared" si="12"/>
        <v>0</v>
      </c>
      <c r="BL13" s="19">
        <f t="shared" si="12"/>
        <v>0</v>
      </c>
      <c r="BN13" s="19">
        <f t="shared" si="13"/>
        <v>0</v>
      </c>
      <c r="BO13" s="19">
        <f t="shared" si="13"/>
        <v>0</v>
      </c>
      <c r="BP13" s="19">
        <f t="shared" si="13"/>
        <v>0</v>
      </c>
      <c r="BR13" s="19">
        <f t="shared" si="14"/>
        <v>0</v>
      </c>
      <c r="BS13" s="19">
        <f t="shared" si="14"/>
        <v>0</v>
      </c>
      <c r="BT13" s="19">
        <f t="shared" si="14"/>
        <v>0</v>
      </c>
      <c r="BV13" s="19">
        <f t="shared" si="15"/>
        <v>0</v>
      </c>
      <c r="BW13" s="19">
        <f t="shared" si="15"/>
        <v>0</v>
      </c>
      <c r="BX13" s="19">
        <f t="shared" si="15"/>
        <v>0</v>
      </c>
      <c r="BZ13" s="19">
        <f t="shared" si="16"/>
        <v>0</v>
      </c>
      <c r="CA13" s="19">
        <f t="shared" si="16"/>
        <v>0</v>
      </c>
      <c r="CB13" s="19">
        <f t="shared" si="16"/>
        <v>0</v>
      </c>
      <c r="CD13" s="19">
        <f t="shared" si="17"/>
        <v>0</v>
      </c>
      <c r="CE13" s="19">
        <f t="shared" si="17"/>
        <v>0</v>
      </c>
      <c r="CF13" s="19">
        <f t="shared" si="17"/>
        <v>0</v>
      </c>
      <c r="CH13" s="19">
        <f t="shared" si="18"/>
        <v>0</v>
      </c>
      <c r="CI13" s="19">
        <f t="shared" si="18"/>
        <v>0</v>
      </c>
      <c r="CJ13" s="19">
        <f t="shared" si="18"/>
        <v>0</v>
      </c>
      <c r="CL13" s="19">
        <f t="shared" si="19"/>
        <v>0</v>
      </c>
      <c r="CM13" s="19">
        <f t="shared" si="19"/>
        <v>0</v>
      </c>
      <c r="CN13" s="19">
        <f t="shared" si="19"/>
        <v>0</v>
      </c>
      <c r="CP13" s="19">
        <f t="shared" si="20"/>
        <v>0</v>
      </c>
      <c r="CQ13" s="19">
        <f t="shared" si="20"/>
        <v>0</v>
      </c>
      <c r="CR13" s="19">
        <f t="shared" si="20"/>
        <v>0</v>
      </c>
      <c r="CT13" s="19">
        <f t="shared" si="21"/>
        <v>0</v>
      </c>
      <c r="CU13" s="19">
        <f t="shared" si="21"/>
        <v>0</v>
      </c>
      <c r="CV13" s="19">
        <f t="shared" si="21"/>
        <v>0</v>
      </c>
      <c r="CX13" s="19">
        <f t="shared" si="22"/>
        <v>0</v>
      </c>
      <c r="CY13" s="19">
        <f t="shared" si="22"/>
        <v>0</v>
      </c>
      <c r="CZ13" s="19">
        <f t="shared" si="22"/>
        <v>0</v>
      </c>
      <c r="DB13" s="19">
        <f t="shared" si="23"/>
        <v>0</v>
      </c>
      <c r="DC13" s="19">
        <f t="shared" si="23"/>
        <v>0</v>
      </c>
      <c r="DD13" s="19">
        <f t="shared" si="23"/>
        <v>0</v>
      </c>
      <c r="DF13" s="19">
        <f t="shared" si="24"/>
        <v>0</v>
      </c>
      <c r="DG13" s="19">
        <f t="shared" si="24"/>
        <v>0</v>
      </c>
      <c r="DH13" s="19">
        <f t="shared" si="24"/>
        <v>0</v>
      </c>
      <c r="DJ13" s="19">
        <f t="shared" si="25"/>
        <v>1</v>
      </c>
      <c r="DK13" s="19">
        <f t="shared" si="25"/>
        <v>0</v>
      </c>
      <c r="DL13" s="19">
        <f t="shared" si="25"/>
        <v>1</v>
      </c>
      <c r="DN13" s="19">
        <f t="shared" si="26"/>
        <v>0</v>
      </c>
      <c r="DO13" s="19">
        <f t="shared" si="26"/>
        <v>0</v>
      </c>
      <c r="DP13" s="19">
        <f t="shared" si="26"/>
        <v>0</v>
      </c>
      <c r="DR13" s="19">
        <f t="shared" si="27"/>
        <v>0</v>
      </c>
      <c r="DS13" s="19">
        <f t="shared" si="27"/>
        <v>0</v>
      </c>
      <c r="DT13" s="19">
        <f t="shared" si="27"/>
        <v>0</v>
      </c>
      <c r="DV13" s="19">
        <f t="shared" si="28"/>
        <v>0</v>
      </c>
      <c r="DW13" s="19">
        <f t="shared" si="28"/>
        <v>0</v>
      </c>
      <c r="DX13" s="19">
        <f t="shared" si="28"/>
        <v>0</v>
      </c>
      <c r="DZ13" s="19">
        <f t="shared" si="29"/>
        <v>0</v>
      </c>
      <c r="EA13" s="19">
        <f t="shared" si="29"/>
        <v>0</v>
      </c>
      <c r="EB13" s="19">
        <f t="shared" si="29"/>
        <v>0</v>
      </c>
      <c r="ED13" s="19">
        <f t="shared" si="30"/>
        <v>0</v>
      </c>
      <c r="EE13" s="19">
        <f t="shared" si="30"/>
        <v>0</v>
      </c>
      <c r="EF13" s="19">
        <f t="shared" si="30"/>
        <v>0</v>
      </c>
      <c r="EH13" s="19">
        <f t="shared" si="31"/>
        <v>0</v>
      </c>
      <c r="EI13" s="19">
        <f t="shared" si="31"/>
        <v>0</v>
      </c>
      <c r="EJ13" s="19">
        <f t="shared" si="31"/>
        <v>0</v>
      </c>
      <c r="EL13" s="19">
        <f t="shared" si="32"/>
        <v>0</v>
      </c>
      <c r="EM13" s="19">
        <f t="shared" si="32"/>
        <v>0</v>
      </c>
      <c r="EN13" s="19">
        <f t="shared" si="32"/>
        <v>0</v>
      </c>
      <c r="EP13" s="19">
        <f t="shared" si="33"/>
        <v>0</v>
      </c>
      <c r="EQ13" s="19">
        <f t="shared" si="33"/>
        <v>0</v>
      </c>
      <c r="ER13" s="19">
        <f t="shared" si="33"/>
        <v>0</v>
      </c>
      <c r="ET13" s="19">
        <f t="shared" si="34"/>
        <v>0</v>
      </c>
      <c r="EU13" s="19">
        <f t="shared" si="34"/>
        <v>0</v>
      </c>
      <c r="EV13" s="19">
        <f t="shared" si="34"/>
        <v>0</v>
      </c>
      <c r="EX13" s="19">
        <f t="shared" si="35"/>
        <v>0</v>
      </c>
      <c r="EY13" s="19">
        <f t="shared" si="35"/>
        <v>0</v>
      </c>
      <c r="EZ13" s="19">
        <f t="shared" si="35"/>
        <v>0</v>
      </c>
      <c r="FB13" s="19">
        <f t="shared" si="36"/>
        <v>0</v>
      </c>
      <c r="FC13" s="19">
        <f t="shared" si="36"/>
        <v>0</v>
      </c>
      <c r="FD13" s="19">
        <f t="shared" si="36"/>
        <v>0</v>
      </c>
      <c r="FF13" s="19">
        <f t="shared" si="37"/>
        <v>0</v>
      </c>
      <c r="FG13" s="19">
        <f t="shared" si="37"/>
        <v>0</v>
      </c>
      <c r="FH13" s="19">
        <f t="shared" si="37"/>
        <v>0</v>
      </c>
      <c r="FJ13" s="19">
        <f t="shared" si="38"/>
        <v>0</v>
      </c>
      <c r="FK13" s="19">
        <f t="shared" si="38"/>
        <v>0</v>
      </c>
      <c r="FL13" s="19">
        <f t="shared" si="38"/>
        <v>0</v>
      </c>
      <c r="FN13" s="19">
        <f t="shared" si="39"/>
        <v>0</v>
      </c>
      <c r="FO13" s="19">
        <f t="shared" si="39"/>
        <v>0</v>
      </c>
      <c r="FP13" s="19">
        <f t="shared" si="39"/>
        <v>0</v>
      </c>
      <c r="FR13" s="19">
        <f t="shared" si="40"/>
        <v>0</v>
      </c>
      <c r="FS13" s="19">
        <f t="shared" si="40"/>
        <v>0</v>
      </c>
      <c r="FT13" s="19">
        <f t="shared" si="40"/>
        <v>0</v>
      </c>
      <c r="FV13" s="19">
        <f t="shared" si="41"/>
        <v>0</v>
      </c>
      <c r="FW13" s="19">
        <f t="shared" si="41"/>
        <v>0</v>
      </c>
      <c r="FX13" s="19">
        <f t="shared" si="41"/>
        <v>0</v>
      </c>
      <c r="FZ13" s="19">
        <f t="shared" si="42"/>
        <v>0</v>
      </c>
      <c r="GA13" s="19">
        <f t="shared" si="42"/>
        <v>0</v>
      </c>
      <c r="GB13" s="19">
        <f t="shared" si="42"/>
        <v>0</v>
      </c>
      <c r="GD13" s="19">
        <f t="shared" si="43"/>
        <v>0</v>
      </c>
      <c r="GE13" s="19">
        <f t="shared" si="43"/>
        <v>0</v>
      </c>
      <c r="GF13" s="19">
        <f t="shared" si="43"/>
        <v>0</v>
      </c>
      <c r="GH13" s="19">
        <f t="shared" si="44"/>
        <v>0</v>
      </c>
      <c r="GI13" s="19">
        <f t="shared" si="44"/>
        <v>0</v>
      </c>
      <c r="GJ13" s="19">
        <f t="shared" si="44"/>
        <v>0</v>
      </c>
      <c r="GL13" s="19">
        <f t="shared" si="45"/>
        <v>0</v>
      </c>
      <c r="GM13" s="19">
        <f t="shared" si="45"/>
        <v>0</v>
      </c>
      <c r="GN13" s="19">
        <f t="shared" si="45"/>
        <v>0</v>
      </c>
      <c r="GP13" s="19">
        <f t="shared" si="46"/>
        <v>0</v>
      </c>
      <c r="GQ13" s="19">
        <f t="shared" si="46"/>
        <v>0</v>
      </c>
      <c r="GR13" s="19">
        <f t="shared" si="46"/>
        <v>0</v>
      </c>
      <c r="GT13" s="19">
        <f t="shared" si="47"/>
        <v>0</v>
      </c>
      <c r="GU13" s="19">
        <f t="shared" si="47"/>
        <v>0</v>
      </c>
      <c r="GV13" s="19">
        <f t="shared" si="47"/>
        <v>0</v>
      </c>
      <c r="HA13" s="27">
        <f>IF(N13="wykład",G13*E13*'Formy zajęć'!$D$53*'Formy zajęć'!$D$58,IF(N13="ćw.aud",G13*E13*'Kierunek studiów'!$C$6/'Formy zajęć'!$D$59*'Formy zajęć'!$D$53,IF(N13="sem",G13*E13*'Kierunek studiów'!$C$6/'Formy zajęć'!$D$62*'Formy zajęć'!$D$53,IF(N13="ćw.konw",G13*E13*'Formy zajęć'!$D$53*'Kierunek studiów'!$C$6/'Formy zajęć'!$D$61,IF(N13="ćw.lab",G13*E13*'Formy zajęć'!$D$53*'Kierunek studiów'!$C$6/'Formy zajęć'!$D$60,IF(N13="niesklasyfikowane",0,""))))))</f>
        <v>0</v>
      </c>
      <c r="HB13" s="19">
        <f t="shared" si="53"/>
        <v>0</v>
      </c>
    </row>
    <row r="14" spans="2:210" x14ac:dyDescent="0.25">
      <c r="B14" s="28">
        <f t="shared" si="54"/>
        <v>0</v>
      </c>
      <c r="C14" s="25" t="str">
        <f>Przedmioty!B15</f>
        <v>Techniki informatyczne</v>
      </c>
      <c r="D14" s="28" t="str">
        <f>Przedmioty!D15</f>
        <v>ĆWICZENIA INFORMATYCZNE 1</v>
      </c>
      <c r="E14" s="28">
        <f>Przedmioty!C15</f>
        <v>30</v>
      </c>
      <c r="F14" s="29">
        <f t="shared" ref="F14:F25" si="56">SUM(V14,Z14,AD14,AH14,AL14,AP14,AT14,AX14,BB14,BF14,BJ14,BN14,BR14,BV14,BZ14,CD14,CH14,CL14,CP14,CT14,CX14,DB14,DF14,DJ14,DN14,DR14,DV14,DZ14,ED14,EH14,EL14,EP14,ET14,EX14,FB14,FF14,FJ14,FN14,FR14,FV14,FZ14,GD14,GH14,GL14,GP14,GT14)</f>
        <v>1</v>
      </c>
      <c r="G14" s="29">
        <f t="shared" si="49"/>
        <v>0</v>
      </c>
      <c r="H14" s="29">
        <f t="shared" si="50"/>
        <v>1</v>
      </c>
      <c r="J14" s="19">
        <f t="shared" si="0"/>
        <v>60</v>
      </c>
      <c r="K14" s="19">
        <f t="shared" si="51"/>
        <v>600</v>
      </c>
      <c r="L14" s="19">
        <f>IF(OR(B15&gt;B14,J14=0),"",K14-SUM($L$6:L13))</f>
        <v>60</v>
      </c>
      <c r="M14" s="19">
        <f t="shared" si="55"/>
        <v>2</v>
      </c>
      <c r="N14" s="19" t="str">
        <f t="shared" si="1"/>
        <v>ćw.lab</v>
      </c>
      <c r="P14" s="55">
        <f>IF(N14="wykład",E14,IF(N14="ćw.aud",E14*'Kierunek studiów'!$C$6/'Formy zajęć'!$D$59,IF(N14="ćw.lab",E14*'Kierunek studiów'!$C$6/'Formy zajęć'!$D$60,IF(N14="ćw.konw",E14*'Kierunek studiów'!$C$6/'Formy zajęć'!$D$61,IF(N14="sem",E14*'Kierunek studiów'!$C$6/'Formy zajęć'!$D$62,IF(N14="niesklasyfikowane",0,""))))))</f>
        <v>135</v>
      </c>
      <c r="R14" s="19"/>
      <c r="V14" s="19">
        <f t="shared" si="2"/>
        <v>0</v>
      </c>
      <c r="W14" s="19">
        <f t="shared" si="2"/>
        <v>0</v>
      </c>
      <c r="X14" s="19">
        <f t="shared" si="2"/>
        <v>0</v>
      </c>
      <c r="Z14" s="19">
        <f t="shared" si="3"/>
        <v>0</v>
      </c>
      <c r="AA14" s="19">
        <f t="shared" si="3"/>
        <v>0</v>
      </c>
      <c r="AB14" s="19">
        <f t="shared" si="3"/>
        <v>0</v>
      </c>
      <c r="AD14" s="19">
        <f t="shared" si="4"/>
        <v>0</v>
      </c>
      <c r="AE14" s="19">
        <f t="shared" si="4"/>
        <v>0</v>
      </c>
      <c r="AF14" s="19">
        <f t="shared" si="4"/>
        <v>0</v>
      </c>
      <c r="AH14" s="19">
        <f t="shared" si="5"/>
        <v>1</v>
      </c>
      <c r="AI14" s="19">
        <f t="shared" si="5"/>
        <v>0</v>
      </c>
      <c r="AJ14" s="19">
        <f t="shared" si="5"/>
        <v>1</v>
      </c>
      <c r="AL14" s="19">
        <f t="shared" si="6"/>
        <v>0</v>
      </c>
      <c r="AM14" s="19">
        <f t="shared" si="6"/>
        <v>0</v>
      </c>
      <c r="AN14" s="19">
        <f t="shared" si="6"/>
        <v>0</v>
      </c>
      <c r="AP14" s="19">
        <f t="shared" si="7"/>
        <v>0</v>
      </c>
      <c r="AQ14" s="19">
        <f t="shared" si="7"/>
        <v>0</v>
      </c>
      <c r="AR14" s="19">
        <f t="shared" si="7"/>
        <v>0</v>
      </c>
      <c r="AT14" s="19">
        <f t="shared" si="8"/>
        <v>0</v>
      </c>
      <c r="AU14" s="19">
        <f t="shared" si="8"/>
        <v>0</v>
      </c>
      <c r="AV14" s="19">
        <f t="shared" si="8"/>
        <v>0</v>
      </c>
      <c r="AX14" s="19">
        <f t="shared" si="9"/>
        <v>0</v>
      </c>
      <c r="AY14" s="19">
        <f t="shared" si="9"/>
        <v>0</v>
      </c>
      <c r="AZ14" s="19">
        <f t="shared" si="9"/>
        <v>0</v>
      </c>
      <c r="BB14" s="19">
        <f t="shared" si="10"/>
        <v>0</v>
      </c>
      <c r="BC14" s="19">
        <f t="shared" si="10"/>
        <v>0</v>
      </c>
      <c r="BD14" s="19">
        <f t="shared" si="10"/>
        <v>0</v>
      </c>
      <c r="BF14" s="19">
        <f t="shared" si="11"/>
        <v>0</v>
      </c>
      <c r="BG14" s="19">
        <f t="shared" si="11"/>
        <v>0</v>
      </c>
      <c r="BH14" s="19">
        <f t="shared" si="11"/>
        <v>0</v>
      </c>
      <c r="BJ14" s="19">
        <f t="shared" si="12"/>
        <v>0</v>
      </c>
      <c r="BK14" s="19">
        <f t="shared" si="12"/>
        <v>0</v>
      </c>
      <c r="BL14" s="19">
        <f t="shared" si="12"/>
        <v>0</v>
      </c>
      <c r="BN14" s="19">
        <f t="shared" si="13"/>
        <v>0</v>
      </c>
      <c r="BO14" s="19">
        <f t="shared" si="13"/>
        <v>0</v>
      </c>
      <c r="BP14" s="19">
        <f t="shared" si="13"/>
        <v>0</v>
      </c>
      <c r="BR14" s="19">
        <f t="shared" si="14"/>
        <v>0</v>
      </c>
      <c r="BS14" s="19">
        <f t="shared" si="14"/>
        <v>0</v>
      </c>
      <c r="BT14" s="19">
        <f t="shared" si="14"/>
        <v>0</v>
      </c>
      <c r="BV14" s="19">
        <f t="shared" si="15"/>
        <v>0</v>
      </c>
      <c r="BW14" s="19">
        <f t="shared" si="15"/>
        <v>0</v>
      </c>
      <c r="BX14" s="19">
        <f t="shared" si="15"/>
        <v>0</v>
      </c>
      <c r="BZ14" s="19">
        <f t="shared" si="16"/>
        <v>0</v>
      </c>
      <c r="CA14" s="19">
        <f t="shared" si="16"/>
        <v>0</v>
      </c>
      <c r="CB14" s="19">
        <f t="shared" si="16"/>
        <v>0</v>
      </c>
      <c r="CD14" s="19">
        <f t="shared" si="17"/>
        <v>0</v>
      </c>
      <c r="CE14" s="19">
        <f t="shared" si="17"/>
        <v>0</v>
      </c>
      <c r="CF14" s="19">
        <f t="shared" si="17"/>
        <v>0</v>
      </c>
      <c r="CH14" s="19">
        <f t="shared" si="18"/>
        <v>0</v>
      </c>
      <c r="CI14" s="19">
        <f t="shared" si="18"/>
        <v>0</v>
      </c>
      <c r="CJ14" s="19">
        <f t="shared" si="18"/>
        <v>0</v>
      </c>
      <c r="CL14" s="19">
        <f t="shared" si="19"/>
        <v>0</v>
      </c>
      <c r="CM14" s="19">
        <f t="shared" si="19"/>
        <v>0</v>
      </c>
      <c r="CN14" s="19">
        <f t="shared" si="19"/>
        <v>0</v>
      </c>
      <c r="CP14" s="19">
        <f t="shared" si="20"/>
        <v>0</v>
      </c>
      <c r="CQ14" s="19">
        <f t="shared" si="20"/>
        <v>0</v>
      </c>
      <c r="CR14" s="19">
        <f t="shared" si="20"/>
        <v>0</v>
      </c>
      <c r="CT14" s="19">
        <f t="shared" si="21"/>
        <v>0</v>
      </c>
      <c r="CU14" s="19">
        <f t="shared" si="21"/>
        <v>0</v>
      </c>
      <c r="CV14" s="19">
        <f t="shared" si="21"/>
        <v>0</v>
      </c>
      <c r="CX14" s="19">
        <f t="shared" si="22"/>
        <v>0</v>
      </c>
      <c r="CY14" s="19">
        <f t="shared" si="22"/>
        <v>0</v>
      </c>
      <c r="CZ14" s="19">
        <f t="shared" si="22"/>
        <v>0</v>
      </c>
      <c r="DB14" s="19">
        <f t="shared" si="23"/>
        <v>0</v>
      </c>
      <c r="DC14" s="19">
        <f t="shared" si="23"/>
        <v>0</v>
      </c>
      <c r="DD14" s="19">
        <f t="shared" si="23"/>
        <v>0</v>
      </c>
      <c r="DF14" s="19">
        <f t="shared" si="24"/>
        <v>0</v>
      </c>
      <c r="DG14" s="19">
        <f t="shared" si="24"/>
        <v>0</v>
      </c>
      <c r="DH14" s="19">
        <f t="shared" si="24"/>
        <v>0</v>
      </c>
      <c r="DJ14" s="19">
        <f t="shared" si="25"/>
        <v>0</v>
      </c>
      <c r="DK14" s="19">
        <f t="shared" si="25"/>
        <v>0</v>
      </c>
      <c r="DL14" s="19">
        <f t="shared" si="25"/>
        <v>0</v>
      </c>
      <c r="DN14" s="19">
        <f t="shared" si="26"/>
        <v>0</v>
      </c>
      <c r="DO14" s="19">
        <f t="shared" si="26"/>
        <v>0</v>
      </c>
      <c r="DP14" s="19">
        <f t="shared" si="26"/>
        <v>0</v>
      </c>
      <c r="DR14" s="19">
        <f t="shared" si="27"/>
        <v>0</v>
      </c>
      <c r="DS14" s="19">
        <f t="shared" si="27"/>
        <v>0</v>
      </c>
      <c r="DT14" s="19">
        <f t="shared" si="27"/>
        <v>0</v>
      </c>
      <c r="DV14" s="19">
        <f t="shared" si="28"/>
        <v>0</v>
      </c>
      <c r="DW14" s="19">
        <f t="shared" si="28"/>
        <v>0</v>
      </c>
      <c r="DX14" s="19">
        <f t="shared" si="28"/>
        <v>0</v>
      </c>
      <c r="DZ14" s="19">
        <f t="shared" si="29"/>
        <v>0</v>
      </c>
      <c r="EA14" s="19">
        <f t="shared" si="29"/>
        <v>0</v>
      </c>
      <c r="EB14" s="19">
        <f t="shared" si="29"/>
        <v>0</v>
      </c>
      <c r="ED14" s="19">
        <f t="shared" si="30"/>
        <v>0</v>
      </c>
      <c r="EE14" s="19">
        <f t="shared" si="30"/>
        <v>0</v>
      </c>
      <c r="EF14" s="19">
        <f t="shared" si="30"/>
        <v>0</v>
      </c>
      <c r="EH14" s="19">
        <f t="shared" si="31"/>
        <v>0</v>
      </c>
      <c r="EI14" s="19">
        <f t="shared" si="31"/>
        <v>0</v>
      </c>
      <c r="EJ14" s="19">
        <f t="shared" si="31"/>
        <v>0</v>
      </c>
      <c r="EL14" s="19">
        <f t="shared" si="32"/>
        <v>0</v>
      </c>
      <c r="EM14" s="19">
        <f t="shared" si="32"/>
        <v>0</v>
      </c>
      <c r="EN14" s="19">
        <f t="shared" si="32"/>
        <v>0</v>
      </c>
      <c r="EP14" s="19">
        <f t="shared" si="33"/>
        <v>0</v>
      </c>
      <c r="EQ14" s="19">
        <f t="shared" si="33"/>
        <v>0</v>
      </c>
      <c r="ER14" s="19">
        <f t="shared" si="33"/>
        <v>0</v>
      </c>
      <c r="ET14" s="19">
        <f t="shared" si="34"/>
        <v>0</v>
      </c>
      <c r="EU14" s="19">
        <f t="shared" si="34"/>
        <v>0</v>
      </c>
      <c r="EV14" s="19">
        <f t="shared" si="34"/>
        <v>0</v>
      </c>
      <c r="EX14" s="19">
        <f t="shared" si="35"/>
        <v>0</v>
      </c>
      <c r="EY14" s="19">
        <f t="shared" si="35"/>
        <v>0</v>
      </c>
      <c r="EZ14" s="19">
        <f t="shared" si="35"/>
        <v>0</v>
      </c>
      <c r="FB14" s="19">
        <f t="shared" si="36"/>
        <v>0</v>
      </c>
      <c r="FC14" s="19">
        <f t="shared" si="36"/>
        <v>0</v>
      </c>
      <c r="FD14" s="19">
        <f t="shared" si="36"/>
        <v>0</v>
      </c>
      <c r="FF14" s="19">
        <f t="shared" si="37"/>
        <v>0</v>
      </c>
      <c r="FG14" s="19">
        <f t="shared" si="37"/>
        <v>0</v>
      </c>
      <c r="FH14" s="19">
        <f t="shared" si="37"/>
        <v>0</v>
      </c>
      <c r="FJ14" s="19">
        <f t="shared" si="38"/>
        <v>0</v>
      </c>
      <c r="FK14" s="19">
        <f t="shared" si="38"/>
        <v>0</v>
      </c>
      <c r="FL14" s="19">
        <f t="shared" si="38"/>
        <v>0</v>
      </c>
      <c r="FN14" s="19">
        <f t="shared" si="39"/>
        <v>0</v>
      </c>
      <c r="FO14" s="19">
        <f t="shared" si="39"/>
        <v>0</v>
      </c>
      <c r="FP14" s="19">
        <f t="shared" si="39"/>
        <v>0</v>
      </c>
      <c r="FR14" s="19">
        <f t="shared" si="40"/>
        <v>0</v>
      </c>
      <c r="FS14" s="19">
        <f t="shared" si="40"/>
        <v>0</v>
      </c>
      <c r="FT14" s="19">
        <f t="shared" si="40"/>
        <v>0</v>
      </c>
      <c r="FV14" s="19">
        <f t="shared" si="41"/>
        <v>0</v>
      </c>
      <c r="FW14" s="19">
        <f t="shared" si="41"/>
        <v>0</v>
      </c>
      <c r="FX14" s="19">
        <f t="shared" si="41"/>
        <v>0</v>
      </c>
      <c r="FZ14" s="19">
        <f t="shared" si="42"/>
        <v>0</v>
      </c>
      <c r="GA14" s="19">
        <f t="shared" si="42"/>
        <v>0</v>
      </c>
      <c r="GB14" s="19">
        <f t="shared" si="42"/>
        <v>0</v>
      </c>
      <c r="GD14" s="19">
        <f t="shared" si="43"/>
        <v>0</v>
      </c>
      <c r="GE14" s="19">
        <f t="shared" si="43"/>
        <v>0</v>
      </c>
      <c r="GF14" s="19">
        <f t="shared" si="43"/>
        <v>0</v>
      </c>
      <c r="GH14" s="19">
        <f t="shared" si="44"/>
        <v>0</v>
      </c>
      <c r="GI14" s="19">
        <f t="shared" si="44"/>
        <v>0</v>
      </c>
      <c r="GJ14" s="19">
        <f t="shared" si="44"/>
        <v>0</v>
      </c>
      <c r="GL14" s="19">
        <f t="shared" si="45"/>
        <v>0</v>
      </c>
      <c r="GM14" s="19">
        <f t="shared" si="45"/>
        <v>0</v>
      </c>
      <c r="GN14" s="19">
        <f t="shared" si="45"/>
        <v>0</v>
      </c>
      <c r="GP14" s="19">
        <f t="shared" si="46"/>
        <v>0</v>
      </c>
      <c r="GQ14" s="19">
        <f t="shared" si="46"/>
        <v>0</v>
      </c>
      <c r="GR14" s="19">
        <f t="shared" si="46"/>
        <v>0</v>
      </c>
      <c r="GT14" s="19">
        <f t="shared" si="47"/>
        <v>0</v>
      </c>
      <c r="GU14" s="19">
        <f t="shared" si="47"/>
        <v>0</v>
      </c>
      <c r="GV14" s="19">
        <f t="shared" si="47"/>
        <v>0</v>
      </c>
      <c r="HA14" s="27">
        <f>IF(N14="wykład",G14*E14*'Formy zajęć'!$D$53*'Formy zajęć'!$D$58,IF(N14="ćw.aud",G14*E14*'Kierunek studiów'!$C$6/'Formy zajęć'!$D$59*'Formy zajęć'!$D$53,IF(N14="sem",G14*E14*'Kierunek studiów'!$C$6/'Formy zajęć'!$D$62*'Formy zajęć'!$D$53,IF(N14="ćw.konw",G14*E14*'Formy zajęć'!$D$53*'Kierunek studiów'!$C$6/'Formy zajęć'!$D$61,IF(N14="ćw.lab",G14*E14*'Formy zajęć'!$D$53*'Kierunek studiów'!$C$6/'Formy zajęć'!$D$60,IF(N14="niesklasyfikowane",0,""))))))</f>
        <v>0</v>
      </c>
      <c r="HB14" s="19">
        <f t="shared" si="53"/>
        <v>0</v>
      </c>
    </row>
    <row r="15" spans="2:210" x14ac:dyDescent="0.25">
      <c r="B15" s="28">
        <f t="shared" si="54"/>
        <v>0</v>
      </c>
      <c r="C15" s="25" t="str">
        <f>Przedmioty!B16</f>
        <v>Wprowadzenie do prawa nieruchomości</v>
      </c>
      <c r="D15" s="28" t="str">
        <f>Przedmioty!D16</f>
        <v>WYKŁAD 2</v>
      </c>
      <c r="E15" s="28">
        <f>Przedmioty!C16</f>
        <v>30</v>
      </c>
      <c r="F15" s="29">
        <f t="shared" si="56"/>
        <v>1</v>
      </c>
      <c r="G15" s="29">
        <f t="shared" si="49"/>
        <v>0</v>
      </c>
      <c r="H15" s="29">
        <f t="shared" si="50"/>
        <v>2</v>
      </c>
      <c r="J15" s="19">
        <f t="shared" si="0"/>
        <v>90</v>
      </c>
      <c r="K15" s="19">
        <f t="shared" si="51"/>
        <v>690</v>
      </c>
      <c r="L15" s="19">
        <f>IF(OR(B16&gt;B15,J15=0),"",K15-SUM($L$6:L14))</f>
        <v>90</v>
      </c>
      <c r="M15" s="19">
        <f t="shared" si="55"/>
        <v>3</v>
      </c>
      <c r="N15" s="19" t="str">
        <f t="shared" si="1"/>
        <v>wykład</v>
      </c>
      <c r="P15" s="55">
        <f>IF(N15="wykład",E15,IF(N15="ćw.aud",E15*'Kierunek studiów'!$C$6/'Formy zajęć'!$D$59,IF(N15="ćw.lab",E15*'Kierunek studiów'!$C$6/'Formy zajęć'!$D$60,IF(N15="ćw.konw",E15*'Kierunek studiów'!$C$6/'Formy zajęć'!$D$61,IF(N15="sem",E15*'Kierunek studiów'!$C$6/'Formy zajęć'!$D$62,IF(N15="niesklasyfikowane",0,""))))))</f>
        <v>30</v>
      </c>
      <c r="R15" s="19"/>
      <c r="V15" s="19">
        <f t="shared" si="2"/>
        <v>0</v>
      </c>
      <c r="W15" s="19">
        <f t="shared" si="2"/>
        <v>0</v>
      </c>
      <c r="X15" s="19">
        <f t="shared" si="2"/>
        <v>0</v>
      </c>
      <c r="Z15" s="19">
        <f t="shared" si="3"/>
        <v>0</v>
      </c>
      <c r="AA15" s="19">
        <f t="shared" si="3"/>
        <v>0</v>
      </c>
      <c r="AB15" s="19">
        <f t="shared" si="3"/>
        <v>0</v>
      </c>
      <c r="AD15" s="19">
        <f t="shared" si="4"/>
        <v>0</v>
      </c>
      <c r="AE15" s="19">
        <f t="shared" si="4"/>
        <v>0</v>
      </c>
      <c r="AF15" s="19">
        <f t="shared" si="4"/>
        <v>0</v>
      </c>
      <c r="AH15" s="19">
        <f t="shared" si="5"/>
        <v>0</v>
      </c>
      <c r="AI15" s="19">
        <f t="shared" si="5"/>
        <v>0</v>
      </c>
      <c r="AJ15" s="19">
        <f t="shared" si="5"/>
        <v>0</v>
      </c>
      <c r="AL15" s="19">
        <f t="shared" si="6"/>
        <v>0</v>
      </c>
      <c r="AM15" s="19">
        <f t="shared" si="6"/>
        <v>0</v>
      </c>
      <c r="AN15" s="19">
        <f t="shared" si="6"/>
        <v>0</v>
      </c>
      <c r="AP15" s="19">
        <f t="shared" si="7"/>
        <v>0</v>
      </c>
      <c r="AQ15" s="19">
        <f t="shared" si="7"/>
        <v>0</v>
      </c>
      <c r="AR15" s="19">
        <f t="shared" si="7"/>
        <v>0</v>
      </c>
      <c r="AT15" s="19">
        <f t="shared" si="8"/>
        <v>0</v>
      </c>
      <c r="AU15" s="19">
        <f t="shared" si="8"/>
        <v>0</v>
      </c>
      <c r="AV15" s="19">
        <f t="shared" si="8"/>
        <v>0</v>
      </c>
      <c r="AX15" s="19">
        <f t="shared" si="9"/>
        <v>0</v>
      </c>
      <c r="AY15" s="19">
        <f t="shared" si="9"/>
        <v>0</v>
      </c>
      <c r="AZ15" s="19">
        <f t="shared" si="9"/>
        <v>0</v>
      </c>
      <c r="BB15" s="19">
        <f t="shared" si="10"/>
        <v>0</v>
      </c>
      <c r="BC15" s="19">
        <f t="shared" si="10"/>
        <v>0</v>
      </c>
      <c r="BD15" s="19">
        <f t="shared" si="10"/>
        <v>0</v>
      </c>
      <c r="BF15" s="19">
        <f t="shared" si="11"/>
        <v>0</v>
      </c>
      <c r="BG15" s="19">
        <f t="shared" si="11"/>
        <v>0</v>
      </c>
      <c r="BH15" s="19">
        <f t="shared" si="11"/>
        <v>0</v>
      </c>
      <c r="BJ15" s="19">
        <f t="shared" si="12"/>
        <v>0</v>
      </c>
      <c r="BK15" s="19">
        <f t="shared" si="12"/>
        <v>0</v>
      </c>
      <c r="BL15" s="19">
        <f t="shared" si="12"/>
        <v>0</v>
      </c>
      <c r="BN15" s="19">
        <f t="shared" si="13"/>
        <v>0</v>
      </c>
      <c r="BO15" s="19">
        <f t="shared" si="13"/>
        <v>0</v>
      </c>
      <c r="BP15" s="19">
        <f t="shared" si="13"/>
        <v>0</v>
      </c>
      <c r="BR15" s="19">
        <f t="shared" si="14"/>
        <v>0</v>
      </c>
      <c r="BS15" s="19">
        <f t="shared" si="14"/>
        <v>0</v>
      </c>
      <c r="BT15" s="19">
        <f t="shared" si="14"/>
        <v>0</v>
      </c>
      <c r="BV15" s="19">
        <f t="shared" si="15"/>
        <v>0</v>
      </c>
      <c r="BW15" s="19">
        <f t="shared" si="15"/>
        <v>0</v>
      </c>
      <c r="BX15" s="19">
        <f t="shared" si="15"/>
        <v>0</v>
      </c>
      <c r="BZ15" s="19">
        <f t="shared" si="16"/>
        <v>0</v>
      </c>
      <c r="CA15" s="19">
        <f t="shared" si="16"/>
        <v>0</v>
      </c>
      <c r="CB15" s="19">
        <f t="shared" si="16"/>
        <v>0</v>
      </c>
      <c r="CD15" s="19">
        <f t="shared" si="17"/>
        <v>0</v>
      </c>
      <c r="CE15" s="19">
        <f t="shared" si="17"/>
        <v>0</v>
      </c>
      <c r="CF15" s="19">
        <f t="shared" si="17"/>
        <v>0</v>
      </c>
      <c r="CH15" s="19">
        <f t="shared" si="18"/>
        <v>0</v>
      </c>
      <c r="CI15" s="19">
        <f t="shared" si="18"/>
        <v>0</v>
      </c>
      <c r="CJ15" s="19">
        <f t="shared" si="18"/>
        <v>0</v>
      </c>
      <c r="CL15" s="19">
        <f t="shared" si="19"/>
        <v>0</v>
      </c>
      <c r="CM15" s="19">
        <f t="shared" si="19"/>
        <v>0</v>
      </c>
      <c r="CN15" s="19">
        <f t="shared" si="19"/>
        <v>0</v>
      </c>
      <c r="CP15" s="19">
        <f t="shared" si="20"/>
        <v>0</v>
      </c>
      <c r="CQ15" s="19">
        <f t="shared" si="20"/>
        <v>0</v>
      </c>
      <c r="CR15" s="19">
        <f t="shared" si="20"/>
        <v>0</v>
      </c>
      <c r="CT15" s="19">
        <f t="shared" si="21"/>
        <v>0</v>
      </c>
      <c r="CU15" s="19">
        <f t="shared" si="21"/>
        <v>0</v>
      </c>
      <c r="CV15" s="19">
        <f t="shared" si="21"/>
        <v>0</v>
      </c>
      <c r="CX15" s="19">
        <f t="shared" si="22"/>
        <v>0</v>
      </c>
      <c r="CY15" s="19">
        <f t="shared" si="22"/>
        <v>0</v>
      </c>
      <c r="CZ15" s="19">
        <f t="shared" si="22"/>
        <v>0</v>
      </c>
      <c r="DB15" s="19">
        <f t="shared" si="23"/>
        <v>0</v>
      </c>
      <c r="DC15" s="19">
        <f t="shared" si="23"/>
        <v>0</v>
      </c>
      <c r="DD15" s="19">
        <f t="shared" si="23"/>
        <v>0</v>
      </c>
      <c r="DF15" s="19">
        <f t="shared" si="24"/>
        <v>0</v>
      </c>
      <c r="DG15" s="19">
        <f t="shared" si="24"/>
        <v>0</v>
      </c>
      <c r="DH15" s="19">
        <f t="shared" si="24"/>
        <v>0</v>
      </c>
      <c r="DJ15" s="19">
        <f t="shared" si="25"/>
        <v>0</v>
      </c>
      <c r="DK15" s="19">
        <f t="shared" si="25"/>
        <v>0</v>
      </c>
      <c r="DL15" s="19">
        <f t="shared" si="25"/>
        <v>0</v>
      </c>
      <c r="DN15" s="19">
        <f t="shared" si="26"/>
        <v>1</v>
      </c>
      <c r="DO15" s="19">
        <f t="shared" si="26"/>
        <v>0</v>
      </c>
      <c r="DP15" s="19">
        <f t="shared" si="26"/>
        <v>2</v>
      </c>
      <c r="DR15" s="19">
        <f t="shared" si="27"/>
        <v>0</v>
      </c>
      <c r="DS15" s="19">
        <f t="shared" si="27"/>
        <v>0</v>
      </c>
      <c r="DT15" s="19">
        <f t="shared" si="27"/>
        <v>0</v>
      </c>
      <c r="DV15" s="19">
        <f t="shared" si="28"/>
        <v>0</v>
      </c>
      <c r="DW15" s="19">
        <f t="shared" si="28"/>
        <v>0</v>
      </c>
      <c r="DX15" s="19">
        <f t="shared" si="28"/>
        <v>0</v>
      </c>
      <c r="DZ15" s="19">
        <f t="shared" si="29"/>
        <v>0</v>
      </c>
      <c r="EA15" s="19">
        <f t="shared" si="29"/>
        <v>0</v>
      </c>
      <c r="EB15" s="19">
        <f t="shared" si="29"/>
        <v>0</v>
      </c>
      <c r="ED15" s="19">
        <f t="shared" si="30"/>
        <v>0</v>
      </c>
      <c r="EE15" s="19">
        <f t="shared" si="30"/>
        <v>0</v>
      </c>
      <c r="EF15" s="19">
        <f t="shared" si="30"/>
        <v>0</v>
      </c>
      <c r="EH15" s="19">
        <f t="shared" si="31"/>
        <v>0</v>
      </c>
      <c r="EI15" s="19">
        <f t="shared" si="31"/>
        <v>0</v>
      </c>
      <c r="EJ15" s="19">
        <f t="shared" si="31"/>
        <v>0</v>
      </c>
      <c r="EL15" s="19">
        <f t="shared" si="32"/>
        <v>0</v>
      </c>
      <c r="EM15" s="19">
        <f t="shared" si="32"/>
        <v>0</v>
      </c>
      <c r="EN15" s="19">
        <f t="shared" si="32"/>
        <v>0</v>
      </c>
      <c r="EP15" s="19">
        <f t="shared" si="33"/>
        <v>0</v>
      </c>
      <c r="EQ15" s="19">
        <f t="shared" si="33"/>
        <v>0</v>
      </c>
      <c r="ER15" s="19">
        <f t="shared" si="33"/>
        <v>0</v>
      </c>
      <c r="ET15" s="19">
        <f t="shared" si="34"/>
        <v>0</v>
      </c>
      <c r="EU15" s="19">
        <f t="shared" si="34"/>
        <v>0</v>
      </c>
      <c r="EV15" s="19">
        <f t="shared" si="34"/>
        <v>0</v>
      </c>
      <c r="EX15" s="19">
        <f t="shared" si="35"/>
        <v>0</v>
      </c>
      <c r="EY15" s="19">
        <f t="shared" si="35"/>
        <v>0</v>
      </c>
      <c r="EZ15" s="19">
        <f t="shared" si="35"/>
        <v>0</v>
      </c>
      <c r="FB15" s="19">
        <f t="shared" si="36"/>
        <v>0</v>
      </c>
      <c r="FC15" s="19">
        <f t="shared" si="36"/>
        <v>0</v>
      </c>
      <c r="FD15" s="19">
        <f t="shared" si="36"/>
        <v>0</v>
      </c>
      <c r="FF15" s="19">
        <f t="shared" si="37"/>
        <v>0</v>
      </c>
      <c r="FG15" s="19">
        <f t="shared" si="37"/>
        <v>0</v>
      </c>
      <c r="FH15" s="19">
        <f t="shared" si="37"/>
        <v>0</v>
      </c>
      <c r="FJ15" s="19">
        <f t="shared" si="38"/>
        <v>0</v>
      </c>
      <c r="FK15" s="19">
        <f t="shared" si="38"/>
        <v>0</v>
      </c>
      <c r="FL15" s="19">
        <f t="shared" si="38"/>
        <v>0</v>
      </c>
      <c r="FN15" s="19">
        <f t="shared" si="39"/>
        <v>0</v>
      </c>
      <c r="FO15" s="19">
        <f t="shared" si="39"/>
        <v>0</v>
      </c>
      <c r="FP15" s="19">
        <f t="shared" si="39"/>
        <v>0</v>
      </c>
      <c r="FR15" s="19">
        <f t="shared" si="40"/>
        <v>0</v>
      </c>
      <c r="FS15" s="19">
        <f t="shared" si="40"/>
        <v>0</v>
      </c>
      <c r="FT15" s="19">
        <f t="shared" si="40"/>
        <v>0</v>
      </c>
      <c r="FV15" s="19">
        <f t="shared" si="41"/>
        <v>0</v>
      </c>
      <c r="FW15" s="19">
        <f t="shared" si="41"/>
        <v>0</v>
      </c>
      <c r="FX15" s="19">
        <f t="shared" si="41"/>
        <v>0</v>
      </c>
      <c r="FZ15" s="19">
        <f t="shared" si="42"/>
        <v>0</v>
      </c>
      <c r="GA15" s="19">
        <f t="shared" si="42"/>
        <v>0</v>
      </c>
      <c r="GB15" s="19">
        <f t="shared" si="42"/>
        <v>0</v>
      </c>
      <c r="GD15" s="19">
        <f t="shared" si="43"/>
        <v>0</v>
      </c>
      <c r="GE15" s="19">
        <f t="shared" si="43"/>
        <v>0</v>
      </c>
      <c r="GF15" s="19">
        <f t="shared" si="43"/>
        <v>0</v>
      </c>
      <c r="GH15" s="19">
        <f t="shared" si="44"/>
        <v>0</v>
      </c>
      <c r="GI15" s="19">
        <f t="shared" si="44"/>
        <v>0</v>
      </c>
      <c r="GJ15" s="19">
        <f t="shared" si="44"/>
        <v>0</v>
      </c>
      <c r="GL15" s="19">
        <f t="shared" si="45"/>
        <v>0</v>
      </c>
      <c r="GM15" s="19">
        <f t="shared" si="45"/>
        <v>0</v>
      </c>
      <c r="GN15" s="19">
        <f t="shared" si="45"/>
        <v>0</v>
      </c>
      <c r="GP15" s="19">
        <f t="shared" si="46"/>
        <v>0</v>
      </c>
      <c r="GQ15" s="19">
        <f t="shared" si="46"/>
        <v>0</v>
      </c>
      <c r="GR15" s="19">
        <f t="shared" si="46"/>
        <v>0</v>
      </c>
      <c r="GT15" s="19">
        <f t="shared" si="47"/>
        <v>0</v>
      </c>
      <c r="GU15" s="19">
        <f t="shared" si="47"/>
        <v>0</v>
      </c>
      <c r="GV15" s="19">
        <f t="shared" si="47"/>
        <v>0</v>
      </c>
      <c r="HA15" s="27">
        <f>IF(N15="wykład",G15*E15*'Formy zajęć'!$D$53*'Formy zajęć'!$D$58,IF(N15="ćw.aud",G15*E15*'Kierunek studiów'!$C$6/'Formy zajęć'!$D$59*'Formy zajęć'!$D$53,IF(N15="sem",G15*E15*'Kierunek studiów'!$C$6/'Formy zajęć'!$D$62*'Formy zajęć'!$D$53,IF(N15="ćw.konw",G15*E15*'Formy zajęć'!$D$53*'Kierunek studiów'!$C$6/'Formy zajęć'!$D$61,IF(N15="ćw.lab",G15*E15*'Formy zajęć'!$D$53*'Kierunek studiów'!$C$6/'Formy zajęć'!$D$60,IF(N15="niesklasyfikowane",0,""))))))</f>
        <v>0</v>
      </c>
      <c r="HB15" s="19">
        <f t="shared" si="53"/>
        <v>0</v>
      </c>
    </row>
    <row r="16" spans="2:210" x14ac:dyDescent="0.25">
      <c r="B16" s="28">
        <f t="shared" si="54"/>
        <v>0</v>
      </c>
      <c r="C16" s="25" t="str">
        <f>Przedmioty!B17</f>
        <v>Prawne uwarunkowania decyzji inwestycyjnych</v>
      </c>
      <c r="D16" s="28" t="str">
        <f>Przedmioty!D17</f>
        <v>ĆWICZENIA KONWERSATORYJNE 2</v>
      </c>
      <c r="E16" s="28">
        <f>Przedmioty!C17</f>
        <v>30</v>
      </c>
      <c r="F16" s="29">
        <f t="shared" si="56"/>
        <v>1</v>
      </c>
      <c r="G16" s="29">
        <f t="shared" si="49"/>
        <v>2</v>
      </c>
      <c r="H16" s="29">
        <f t="shared" si="50"/>
        <v>1</v>
      </c>
      <c r="J16" s="19">
        <f t="shared" si="0"/>
        <v>120</v>
      </c>
      <c r="K16" s="19">
        <f t="shared" si="51"/>
        <v>810</v>
      </c>
      <c r="L16" s="19">
        <f>IF(OR(B17&gt;B16,J16=0),"",K16-SUM($L$6:L15))</f>
        <v>120</v>
      </c>
      <c r="M16" s="19">
        <f t="shared" si="55"/>
        <v>4</v>
      </c>
      <c r="N16" s="19" t="str">
        <f t="shared" si="1"/>
        <v>ćw.konw</v>
      </c>
      <c r="P16" s="55">
        <f>IF(N16="wykład",E16,IF(N16="ćw.aud",E16*'Kierunek studiów'!$C$6/'Formy zajęć'!$D$59,IF(N16="ćw.lab",E16*'Kierunek studiów'!$C$6/'Formy zajęć'!$D$60,IF(N16="ćw.konw",E16*'Kierunek studiów'!$C$6/'Formy zajęć'!$D$61,IF(N16="sem",E16*'Kierunek studiów'!$C$6/'Formy zajęć'!$D$62,IF(N16="niesklasyfikowane",0,""))))))</f>
        <v>112.5</v>
      </c>
      <c r="V16" s="19">
        <f t="shared" si="2"/>
        <v>0</v>
      </c>
      <c r="W16" s="19">
        <f t="shared" si="2"/>
        <v>0</v>
      </c>
      <c r="X16" s="19">
        <f t="shared" si="2"/>
        <v>0</v>
      </c>
      <c r="Z16" s="19">
        <f t="shared" si="3"/>
        <v>0</v>
      </c>
      <c r="AA16" s="19">
        <f t="shared" si="3"/>
        <v>0</v>
      </c>
      <c r="AB16" s="19">
        <f t="shared" si="3"/>
        <v>0</v>
      </c>
      <c r="AD16" s="19">
        <f t="shared" si="4"/>
        <v>0</v>
      </c>
      <c r="AE16" s="19">
        <f t="shared" si="4"/>
        <v>0</v>
      </c>
      <c r="AF16" s="19">
        <f t="shared" si="4"/>
        <v>0</v>
      </c>
      <c r="AH16" s="19">
        <f t="shared" si="5"/>
        <v>0</v>
      </c>
      <c r="AI16" s="19">
        <f t="shared" si="5"/>
        <v>0</v>
      </c>
      <c r="AJ16" s="19">
        <f t="shared" si="5"/>
        <v>0</v>
      </c>
      <c r="AL16" s="19">
        <f t="shared" si="6"/>
        <v>0</v>
      </c>
      <c r="AM16" s="19">
        <f t="shared" si="6"/>
        <v>0</v>
      </c>
      <c r="AN16" s="19">
        <f t="shared" si="6"/>
        <v>0</v>
      </c>
      <c r="AP16" s="19">
        <f t="shared" si="7"/>
        <v>0</v>
      </c>
      <c r="AQ16" s="19">
        <f t="shared" si="7"/>
        <v>0</v>
      </c>
      <c r="AR16" s="19">
        <f t="shared" si="7"/>
        <v>0</v>
      </c>
      <c r="AT16" s="19">
        <f t="shared" si="8"/>
        <v>0</v>
      </c>
      <c r="AU16" s="19">
        <f t="shared" si="8"/>
        <v>0</v>
      </c>
      <c r="AV16" s="19">
        <f t="shared" si="8"/>
        <v>0</v>
      </c>
      <c r="AX16" s="19">
        <f t="shared" si="9"/>
        <v>1</v>
      </c>
      <c r="AY16" s="19">
        <f t="shared" si="9"/>
        <v>2</v>
      </c>
      <c r="AZ16" s="19">
        <f t="shared" si="9"/>
        <v>1</v>
      </c>
      <c r="BB16" s="19">
        <f t="shared" si="10"/>
        <v>0</v>
      </c>
      <c r="BC16" s="19">
        <f t="shared" si="10"/>
        <v>0</v>
      </c>
      <c r="BD16" s="19">
        <f t="shared" si="10"/>
        <v>0</v>
      </c>
      <c r="BF16" s="19">
        <f t="shared" si="11"/>
        <v>0</v>
      </c>
      <c r="BG16" s="19">
        <f t="shared" si="11"/>
        <v>0</v>
      </c>
      <c r="BH16" s="19">
        <f t="shared" si="11"/>
        <v>0</v>
      </c>
      <c r="BJ16" s="19">
        <f t="shared" si="12"/>
        <v>0</v>
      </c>
      <c r="BK16" s="19">
        <f t="shared" si="12"/>
        <v>0</v>
      </c>
      <c r="BL16" s="19">
        <f t="shared" si="12"/>
        <v>0</v>
      </c>
      <c r="BN16" s="19">
        <f t="shared" si="13"/>
        <v>0</v>
      </c>
      <c r="BO16" s="19">
        <f t="shared" si="13"/>
        <v>0</v>
      </c>
      <c r="BP16" s="19">
        <f t="shared" si="13"/>
        <v>0</v>
      </c>
      <c r="BR16" s="19">
        <f t="shared" si="14"/>
        <v>0</v>
      </c>
      <c r="BS16" s="19">
        <f t="shared" si="14"/>
        <v>0</v>
      </c>
      <c r="BT16" s="19">
        <f t="shared" si="14"/>
        <v>0</v>
      </c>
      <c r="BV16" s="19">
        <f t="shared" si="15"/>
        <v>0</v>
      </c>
      <c r="BW16" s="19">
        <f t="shared" si="15"/>
        <v>0</v>
      </c>
      <c r="BX16" s="19">
        <f t="shared" si="15"/>
        <v>0</v>
      </c>
      <c r="BZ16" s="19">
        <f t="shared" si="16"/>
        <v>0</v>
      </c>
      <c r="CA16" s="19">
        <f t="shared" si="16"/>
        <v>0</v>
      </c>
      <c r="CB16" s="19">
        <f t="shared" si="16"/>
        <v>0</v>
      </c>
      <c r="CD16" s="19">
        <f t="shared" si="17"/>
        <v>0</v>
      </c>
      <c r="CE16" s="19">
        <f t="shared" si="17"/>
        <v>0</v>
      </c>
      <c r="CF16" s="19">
        <f t="shared" si="17"/>
        <v>0</v>
      </c>
      <c r="CH16" s="19">
        <f t="shared" si="18"/>
        <v>0</v>
      </c>
      <c r="CI16" s="19">
        <f t="shared" si="18"/>
        <v>0</v>
      </c>
      <c r="CJ16" s="19">
        <f t="shared" si="18"/>
        <v>0</v>
      </c>
      <c r="CL16" s="19">
        <f t="shared" si="19"/>
        <v>0</v>
      </c>
      <c r="CM16" s="19">
        <f t="shared" si="19"/>
        <v>0</v>
      </c>
      <c r="CN16" s="19">
        <f t="shared" si="19"/>
        <v>0</v>
      </c>
      <c r="CP16" s="19">
        <f t="shared" si="20"/>
        <v>0</v>
      </c>
      <c r="CQ16" s="19">
        <f t="shared" si="20"/>
        <v>0</v>
      </c>
      <c r="CR16" s="19">
        <f t="shared" si="20"/>
        <v>0</v>
      </c>
      <c r="CT16" s="19">
        <f t="shared" si="21"/>
        <v>0</v>
      </c>
      <c r="CU16" s="19">
        <f t="shared" si="21"/>
        <v>0</v>
      </c>
      <c r="CV16" s="19">
        <f t="shared" si="21"/>
        <v>0</v>
      </c>
      <c r="CX16" s="19">
        <f t="shared" si="22"/>
        <v>0</v>
      </c>
      <c r="CY16" s="19">
        <f t="shared" si="22"/>
        <v>0</v>
      </c>
      <c r="CZ16" s="19">
        <f t="shared" si="22"/>
        <v>0</v>
      </c>
      <c r="DB16" s="19">
        <f t="shared" si="23"/>
        <v>0</v>
      </c>
      <c r="DC16" s="19">
        <f t="shared" si="23"/>
        <v>0</v>
      </c>
      <c r="DD16" s="19">
        <f t="shared" si="23"/>
        <v>0</v>
      </c>
      <c r="DF16" s="19">
        <f t="shared" si="24"/>
        <v>0</v>
      </c>
      <c r="DG16" s="19">
        <f t="shared" si="24"/>
        <v>0</v>
      </c>
      <c r="DH16" s="19">
        <f t="shared" si="24"/>
        <v>0</v>
      </c>
      <c r="DJ16" s="19">
        <f t="shared" si="25"/>
        <v>0</v>
      </c>
      <c r="DK16" s="19">
        <f t="shared" si="25"/>
        <v>0</v>
      </c>
      <c r="DL16" s="19">
        <f t="shared" si="25"/>
        <v>0</v>
      </c>
      <c r="DN16" s="19">
        <f t="shared" si="26"/>
        <v>0</v>
      </c>
      <c r="DO16" s="19">
        <f t="shared" si="26"/>
        <v>0</v>
      </c>
      <c r="DP16" s="19">
        <f t="shared" si="26"/>
        <v>0</v>
      </c>
      <c r="DR16" s="19">
        <f t="shared" si="27"/>
        <v>0</v>
      </c>
      <c r="DS16" s="19">
        <f t="shared" si="27"/>
        <v>0</v>
      </c>
      <c r="DT16" s="19">
        <f t="shared" si="27"/>
        <v>0</v>
      </c>
      <c r="DV16" s="19">
        <f t="shared" si="28"/>
        <v>0</v>
      </c>
      <c r="DW16" s="19">
        <f t="shared" si="28"/>
        <v>0</v>
      </c>
      <c r="DX16" s="19">
        <f t="shared" si="28"/>
        <v>0</v>
      </c>
      <c r="DZ16" s="19">
        <f t="shared" si="29"/>
        <v>0</v>
      </c>
      <c r="EA16" s="19">
        <f t="shared" si="29"/>
        <v>0</v>
      </c>
      <c r="EB16" s="19">
        <f t="shared" si="29"/>
        <v>0</v>
      </c>
      <c r="ED16" s="19">
        <f t="shared" si="30"/>
        <v>0</v>
      </c>
      <c r="EE16" s="19">
        <f t="shared" si="30"/>
        <v>0</v>
      </c>
      <c r="EF16" s="19">
        <f t="shared" si="30"/>
        <v>0</v>
      </c>
      <c r="EH16" s="19">
        <f t="shared" si="31"/>
        <v>0</v>
      </c>
      <c r="EI16" s="19">
        <f t="shared" si="31"/>
        <v>0</v>
      </c>
      <c r="EJ16" s="19">
        <f t="shared" si="31"/>
        <v>0</v>
      </c>
      <c r="EL16" s="19">
        <f t="shared" si="32"/>
        <v>0</v>
      </c>
      <c r="EM16" s="19">
        <f t="shared" si="32"/>
        <v>0</v>
      </c>
      <c r="EN16" s="19">
        <f t="shared" si="32"/>
        <v>0</v>
      </c>
      <c r="EP16" s="19">
        <f t="shared" si="33"/>
        <v>0</v>
      </c>
      <c r="EQ16" s="19">
        <f t="shared" si="33"/>
        <v>0</v>
      </c>
      <c r="ER16" s="19">
        <f t="shared" si="33"/>
        <v>0</v>
      </c>
      <c r="ET16" s="19">
        <f t="shared" si="34"/>
        <v>0</v>
      </c>
      <c r="EU16" s="19">
        <f t="shared" si="34"/>
        <v>0</v>
      </c>
      <c r="EV16" s="19">
        <f t="shared" si="34"/>
        <v>0</v>
      </c>
      <c r="EX16" s="19">
        <f t="shared" si="35"/>
        <v>0</v>
      </c>
      <c r="EY16" s="19">
        <f t="shared" si="35"/>
        <v>0</v>
      </c>
      <c r="EZ16" s="19">
        <f t="shared" si="35"/>
        <v>0</v>
      </c>
      <c r="FB16" s="19">
        <f t="shared" si="36"/>
        <v>0</v>
      </c>
      <c r="FC16" s="19">
        <f t="shared" si="36"/>
        <v>0</v>
      </c>
      <c r="FD16" s="19">
        <f t="shared" si="36"/>
        <v>0</v>
      </c>
      <c r="FF16" s="19">
        <f t="shared" si="37"/>
        <v>0</v>
      </c>
      <c r="FG16" s="19">
        <f t="shared" si="37"/>
        <v>0</v>
      </c>
      <c r="FH16" s="19">
        <f t="shared" si="37"/>
        <v>0</v>
      </c>
      <c r="FJ16" s="19">
        <f t="shared" si="38"/>
        <v>0</v>
      </c>
      <c r="FK16" s="19">
        <f t="shared" si="38"/>
        <v>0</v>
      </c>
      <c r="FL16" s="19">
        <f t="shared" si="38"/>
        <v>0</v>
      </c>
      <c r="FN16" s="19">
        <f t="shared" si="39"/>
        <v>0</v>
      </c>
      <c r="FO16" s="19">
        <f t="shared" si="39"/>
        <v>0</v>
      </c>
      <c r="FP16" s="19">
        <f t="shared" si="39"/>
        <v>0</v>
      </c>
      <c r="FR16" s="19">
        <f t="shared" si="40"/>
        <v>0</v>
      </c>
      <c r="FS16" s="19">
        <f t="shared" si="40"/>
        <v>0</v>
      </c>
      <c r="FT16" s="19">
        <f t="shared" si="40"/>
        <v>0</v>
      </c>
      <c r="FV16" s="19">
        <f t="shared" si="41"/>
        <v>0</v>
      </c>
      <c r="FW16" s="19">
        <f t="shared" si="41"/>
        <v>0</v>
      </c>
      <c r="FX16" s="19">
        <f t="shared" si="41"/>
        <v>0</v>
      </c>
      <c r="FZ16" s="19">
        <f t="shared" si="42"/>
        <v>0</v>
      </c>
      <c r="GA16" s="19">
        <f t="shared" si="42"/>
        <v>0</v>
      </c>
      <c r="GB16" s="19">
        <f t="shared" si="42"/>
        <v>0</v>
      </c>
      <c r="GD16" s="19">
        <f t="shared" si="43"/>
        <v>0</v>
      </c>
      <c r="GE16" s="19">
        <f t="shared" si="43"/>
        <v>0</v>
      </c>
      <c r="GF16" s="19">
        <f t="shared" si="43"/>
        <v>0</v>
      </c>
      <c r="GH16" s="19">
        <f t="shared" si="44"/>
        <v>0</v>
      </c>
      <c r="GI16" s="19">
        <f t="shared" si="44"/>
        <v>0</v>
      </c>
      <c r="GJ16" s="19">
        <f t="shared" si="44"/>
        <v>0</v>
      </c>
      <c r="GL16" s="19">
        <f t="shared" si="45"/>
        <v>0</v>
      </c>
      <c r="GM16" s="19">
        <f t="shared" si="45"/>
        <v>0</v>
      </c>
      <c r="GN16" s="19">
        <f t="shared" si="45"/>
        <v>0</v>
      </c>
      <c r="GP16" s="19">
        <f t="shared" si="46"/>
        <v>0</v>
      </c>
      <c r="GQ16" s="19">
        <f t="shared" si="46"/>
        <v>0</v>
      </c>
      <c r="GR16" s="19">
        <f t="shared" si="46"/>
        <v>0</v>
      </c>
      <c r="GT16" s="19">
        <f t="shared" si="47"/>
        <v>0</v>
      </c>
      <c r="GU16" s="19">
        <f t="shared" si="47"/>
        <v>0</v>
      </c>
      <c r="GV16" s="19">
        <f t="shared" si="47"/>
        <v>0</v>
      </c>
      <c r="HA16" s="27">
        <f>IF(N16="wykład",G16*E16*'Formy zajęć'!$D$53*'Formy zajęć'!$D$58,IF(N16="ćw.aud",G16*E16*'Kierunek studiów'!$C$6/'Formy zajęć'!$D$59*'Formy zajęć'!$D$53,IF(N16="sem",G16*E16*'Kierunek studiów'!$C$6/'Formy zajęć'!$D$62*'Formy zajęć'!$D$53,IF(N16="ćw.konw",G16*E16*'Formy zajęć'!$D$53*'Kierunek studiów'!$C$6/'Formy zajęć'!$D$61,IF(N16="ćw.lab",G16*E16*'Formy zajęć'!$D$53*'Kierunek studiów'!$C$6/'Formy zajęć'!$D$60,IF(N16="niesklasyfikowane",0,""))))))</f>
        <v>0</v>
      </c>
      <c r="HB16" s="19">
        <f t="shared" si="53"/>
        <v>0</v>
      </c>
    </row>
    <row r="17" spans="2:210" x14ac:dyDescent="0.25">
      <c r="B17" s="28">
        <f t="shared" si="54"/>
        <v>0</v>
      </c>
      <c r="C17" s="25" t="str">
        <f>Przedmioty!B18</f>
        <v>Wychowanie fizyczne</v>
      </c>
      <c r="D17" s="28" t="str">
        <f>Przedmioty!D18</f>
        <v>W -F</v>
      </c>
      <c r="E17" s="28">
        <f>Przedmioty!C18</f>
        <v>30</v>
      </c>
      <c r="F17" s="29">
        <f t="shared" si="56"/>
        <v>1</v>
      </c>
      <c r="G17" s="29">
        <f t="shared" si="49"/>
        <v>0</v>
      </c>
      <c r="H17" s="29">
        <f t="shared" si="50"/>
        <v>0</v>
      </c>
      <c r="J17" s="19">
        <f t="shared" si="0"/>
        <v>30</v>
      </c>
      <c r="K17" s="19">
        <f t="shared" si="51"/>
        <v>840</v>
      </c>
      <c r="L17" s="19">
        <f>IF(OR(B18&gt;B17,J17=0),"",K17-SUM($L$6:L16))</f>
        <v>30</v>
      </c>
      <c r="M17" s="19">
        <f t="shared" si="55"/>
        <v>0</v>
      </c>
      <c r="N17" s="19" t="str">
        <f t="shared" si="1"/>
        <v>ćw.aud</v>
      </c>
      <c r="P17" s="55">
        <f>IF(N17="wykład",E17,IF(N17="ćw.aud",E17*'Kierunek studiów'!$C$6/'Formy zajęć'!$D$59,IF(N17="ćw.lab",E17*'Kierunek studiów'!$C$6/'Formy zajęć'!$D$60,IF(N17="ćw.konw",E17*'Kierunek studiów'!$C$6/'Formy zajęć'!$D$61,IF(N17="sem",E17*'Kierunek studiów'!$C$6/'Formy zajęć'!$D$62,IF(N17="niesklasyfikowane",0,""))))))</f>
        <v>90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Z17" s="19">
        <f t="shared" si="3"/>
        <v>0</v>
      </c>
      <c r="AA17" s="19">
        <f t="shared" si="3"/>
        <v>0</v>
      </c>
      <c r="AB17" s="19">
        <f t="shared" si="3"/>
        <v>0</v>
      </c>
      <c r="AD17" s="19">
        <f t="shared" si="4"/>
        <v>0</v>
      </c>
      <c r="AE17" s="19">
        <f t="shared" si="4"/>
        <v>0</v>
      </c>
      <c r="AF17" s="19">
        <f t="shared" si="4"/>
        <v>0</v>
      </c>
      <c r="AH17" s="19">
        <f t="shared" si="5"/>
        <v>0</v>
      </c>
      <c r="AI17" s="19">
        <f t="shared" si="5"/>
        <v>0</v>
      </c>
      <c r="AJ17" s="19">
        <f t="shared" si="5"/>
        <v>0</v>
      </c>
      <c r="AL17" s="19">
        <f t="shared" si="6"/>
        <v>0</v>
      </c>
      <c r="AM17" s="19">
        <f t="shared" si="6"/>
        <v>0</v>
      </c>
      <c r="AN17" s="19">
        <f t="shared" si="6"/>
        <v>0</v>
      </c>
      <c r="AP17" s="19">
        <f t="shared" si="7"/>
        <v>0</v>
      </c>
      <c r="AQ17" s="19">
        <f t="shared" si="7"/>
        <v>0</v>
      </c>
      <c r="AR17" s="19">
        <f t="shared" si="7"/>
        <v>0</v>
      </c>
      <c r="AT17" s="19">
        <f t="shared" si="8"/>
        <v>0</v>
      </c>
      <c r="AU17" s="19">
        <f t="shared" si="8"/>
        <v>0</v>
      </c>
      <c r="AV17" s="19">
        <f t="shared" si="8"/>
        <v>0</v>
      </c>
      <c r="AX17" s="19">
        <f t="shared" si="9"/>
        <v>0</v>
      </c>
      <c r="AY17" s="19">
        <f t="shared" si="9"/>
        <v>0</v>
      </c>
      <c r="AZ17" s="19">
        <f t="shared" si="9"/>
        <v>0</v>
      </c>
      <c r="BB17" s="19">
        <f t="shared" si="10"/>
        <v>0</v>
      </c>
      <c r="BC17" s="19">
        <f t="shared" si="10"/>
        <v>0</v>
      </c>
      <c r="BD17" s="19">
        <f t="shared" si="10"/>
        <v>0</v>
      </c>
      <c r="BF17" s="19">
        <f t="shared" si="11"/>
        <v>0</v>
      </c>
      <c r="BG17" s="19">
        <f t="shared" si="11"/>
        <v>0</v>
      </c>
      <c r="BH17" s="19">
        <f t="shared" si="11"/>
        <v>0</v>
      </c>
      <c r="BJ17" s="19">
        <f t="shared" si="12"/>
        <v>0</v>
      </c>
      <c r="BK17" s="19">
        <f t="shared" si="12"/>
        <v>0</v>
      </c>
      <c r="BL17" s="19">
        <f t="shared" si="12"/>
        <v>0</v>
      </c>
      <c r="BN17" s="19">
        <f t="shared" si="13"/>
        <v>0</v>
      </c>
      <c r="BO17" s="19">
        <f t="shared" si="13"/>
        <v>0</v>
      </c>
      <c r="BP17" s="19">
        <f t="shared" si="13"/>
        <v>0</v>
      </c>
      <c r="BR17" s="19">
        <f t="shared" si="14"/>
        <v>0</v>
      </c>
      <c r="BS17" s="19">
        <f t="shared" si="14"/>
        <v>0</v>
      </c>
      <c r="BT17" s="19">
        <f t="shared" si="14"/>
        <v>0</v>
      </c>
      <c r="BV17" s="19">
        <f t="shared" si="15"/>
        <v>0</v>
      </c>
      <c r="BW17" s="19">
        <f t="shared" si="15"/>
        <v>0</v>
      </c>
      <c r="BX17" s="19">
        <f t="shared" si="15"/>
        <v>0</v>
      </c>
      <c r="BZ17" s="19">
        <f t="shared" si="16"/>
        <v>0</v>
      </c>
      <c r="CA17" s="19">
        <f t="shared" si="16"/>
        <v>0</v>
      </c>
      <c r="CB17" s="19">
        <f t="shared" si="16"/>
        <v>0</v>
      </c>
      <c r="CD17" s="19">
        <f t="shared" si="17"/>
        <v>0</v>
      </c>
      <c r="CE17" s="19">
        <f t="shared" si="17"/>
        <v>0</v>
      </c>
      <c r="CF17" s="19">
        <f t="shared" si="17"/>
        <v>0</v>
      </c>
      <c r="CH17" s="19">
        <f t="shared" si="18"/>
        <v>0</v>
      </c>
      <c r="CI17" s="19">
        <f t="shared" si="18"/>
        <v>0</v>
      </c>
      <c r="CJ17" s="19">
        <f t="shared" si="18"/>
        <v>0</v>
      </c>
      <c r="CL17" s="19">
        <f t="shared" si="19"/>
        <v>0</v>
      </c>
      <c r="CM17" s="19">
        <f t="shared" si="19"/>
        <v>0</v>
      </c>
      <c r="CN17" s="19">
        <f t="shared" si="19"/>
        <v>0</v>
      </c>
      <c r="CP17" s="19">
        <f t="shared" si="20"/>
        <v>0</v>
      </c>
      <c r="CQ17" s="19">
        <f t="shared" si="20"/>
        <v>0</v>
      </c>
      <c r="CR17" s="19">
        <f t="shared" si="20"/>
        <v>0</v>
      </c>
      <c r="CT17" s="19">
        <f t="shared" si="21"/>
        <v>0</v>
      </c>
      <c r="CU17" s="19">
        <f t="shared" si="21"/>
        <v>0</v>
      </c>
      <c r="CV17" s="19">
        <f t="shared" si="21"/>
        <v>0</v>
      </c>
      <c r="CX17" s="19">
        <f t="shared" si="22"/>
        <v>0</v>
      </c>
      <c r="CY17" s="19">
        <f t="shared" si="22"/>
        <v>0</v>
      </c>
      <c r="CZ17" s="19">
        <f t="shared" si="22"/>
        <v>0</v>
      </c>
      <c r="DB17" s="19">
        <f t="shared" si="23"/>
        <v>0</v>
      </c>
      <c r="DC17" s="19">
        <f t="shared" si="23"/>
        <v>0</v>
      </c>
      <c r="DD17" s="19">
        <f t="shared" si="23"/>
        <v>0</v>
      </c>
      <c r="DF17" s="19">
        <f t="shared" si="24"/>
        <v>1</v>
      </c>
      <c r="DG17" s="19">
        <f t="shared" si="24"/>
        <v>0</v>
      </c>
      <c r="DH17" s="19">
        <f t="shared" si="24"/>
        <v>0</v>
      </c>
      <c r="DJ17" s="19">
        <f t="shared" si="25"/>
        <v>0</v>
      </c>
      <c r="DK17" s="19">
        <f t="shared" si="25"/>
        <v>0</v>
      </c>
      <c r="DL17" s="19">
        <f t="shared" si="25"/>
        <v>0</v>
      </c>
      <c r="DN17" s="19">
        <f t="shared" si="26"/>
        <v>0</v>
      </c>
      <c r="DO17" s="19">
        <f t="shared" si="26"/>
        <v>0</v>
      </c>
      <c r="DP17" s="19">
        <f t="shared" si="26"/>
        <v>0</v>
      </c>
      <c r="DR17" s="19">
        <f t="shared" si="27"/>
        <v>0</v>
      </c>
      <c r="DS17" s="19">
        <f t="shared" si="27"/>
        <v>0</v>
      </c>
      <c r="DT17" s="19">
        <f t="shared" si="27"/>
        <v>0</v>
      </c>
      <c r="DV17" s="19">
        <f t="shared" si="28"/>
        <v>0</v>
      </c>
      <c r="DW17" s="19">
        <f t="shared" si="28"/>
        <v>0</v>
      </c>
      <c r="DX17" s="19">
        <f t="shared" si="28"/>
        <v>0</v>
      </c>
      <c r="DZ17" s="19">
        <f t="shared" si="29"/>
        <v>0</v>
      </c>
      <c r="EA17" s="19">
        <f t="shared" si="29"/>
        <v>0</v>
      </c>
      <c r="EB17" s="19">
        <f t="shared" si="29"/>
        <v>0</v>
      </c>
      <c r="ED17" s="19">
        <f t="shared" si="30"/>
        <v>0</v>
      </c>
      <c r="EE17" s="19">
        <f t="shared" si="30"/>
        <v>0</v>
      </c>
      <c r="EF17" s="19">
        <f t="shared" si="30"/>
        <v>0</v>
      </c>
      <c r="EH17" s="19">
        <f t="shared" si="31"/>
        <v>0</v>
      </c>
      <c r="EI17" s="19">
        <f t="shared" si="31"/>
        <v>0</v>
      </c>
      <c r="EJ17" s="19">
        <f t="shared" si="31"/>
        <v>0</v>
      </c>
      <c r="EL17" s="19">
        <f t="shared" si="32"/>
        <v>0</v>
      </c>
      <c r="EM17" s="19">
        <f t="shared" si="32"/>
        <v>0</v>
      </c>
      <c r="EN17" s="19">
        <f t="shared" si="32"/>
        <v>0</v>
      </c>
      <c r="EP17" s="19">
        <f t="shared" si="33"/>
        <v>0</v>
      </c>
      <c r="EQ17" s="19">
        <f t="shared" si="33"/>
        <v>0</v>
      </c>
      <c r="ER17" s="19">
        <f t="shared" si="33"/>
        <v>0</v>
      </c>
      <c r="ET17" s="19">
        <f t="shared" si="34"/>
        <v>0</v>
      </c>
      <c r="EU17" s="19">
        <f t="shared" si="34"/>
        <v>0</v>
      </c>
      <c r="EV17" s="19">
        <f t="shared" si="34"/>
        <v>0</v>
      </c>
      <c r="EX17" s="19">
        <f t="shared" si="35"/>
        <v>0</v>
      </c>
      <c r="EY17" s="19">
        <f t="shared" si="35"/>
        <v>0</v>
      </c>
      <c r="EZ17" s="19">
        <f t="shared" si="35"/>
        <v>0</v>
      </c>
      <c r="FB17" s="19">
        <f t="shared" si="36"/>
        <v>0</v>
      </c>
      <c r="FC17" s="19">
        <f t="shared" si="36"/>
        <v>0</v>
      </c>
      <c r="FD17" s="19">
        <f t="shared" si="36"/>
        <v>0</v>
      </c>
      <c r="FF17" s="19">
        <f t="shared" si="37"/>
        <v>0</v>
      </c>
      <c r="FG17" s="19">
        <f t="shared" si="37"/>
        <v>0</v>
      </c>
      <c r="FH17" s="19">
        <f t="shared" si="37"/>
        <v>0</v>
      </c>
      <c r="FJ17" s="19">
        <f t="shared" si="38"/>
        <v>0</v>
      </c>
      <c r="FK17" s="19">
        <f t="shared" si="38"/>
        <v>0</v>
      </c>
      <c r="FL17" s="19">
        <f t="shared" si="38"/>
        <v>0</v>
      </c>
      <c r="FN17" s="19">
        <f t="shared" si="39"/>
        <v>0</v>
      </c>
      <c r="FO17" s="19">
        <f t="shared" si="39"/>
        <v>0</v>
      </c>
      <c r="FP17" s="19">
        <f t="shared" si="39"/>
        <v>0</v>
      </c>
      <c r="FR17" s="19">
        <f t="shared" si="40"/>
        <v>0</v>
      </c>
      <c r="FS17" s="19">
        <f t="shared" si="40"/>
        <v>0</v>
      </c>
      <c r="FT17" s="19">
        <f t="shared" si="40"/>
        <v>0</v>
      </c>
      <c r="FV17" s="19">
        <f t="shared" si="41"/>
        <v>0</v>
      </c>
      <c r="FW17" s="19">
        <f t="shared" si="41"/>
        <v>0</v>
      </c>
      <c r="FX17" s="19">
        <f t="shared" si="41"/>
        <v>0</v>
      </c>
      <c r="FZ17" s="19">
        <f t="shared" si="42"/>
        <v>0</v>
      </c>
      <c r="GA17" s="19">
        <f t="shared" si="42"/>
        <v>0</v>
      </c>
      <c r="GB17" s="19">
        <f t="shared" si="42"/>
        <v>0</v>
      </c>
      <c r="GD17" s="19">
        <f t="shared" si="43"/>
        <v>0</v>
      </c>
      <c r="GE17" s="19">
        <f t="shared" si="43"/>
        <v>0</v>
      </c>
      <c r="GF17" s="19">
        <f t="shared" si="43"/>
        <v>0</v>
      </c>
      <c r="GH17" s="19">
        <f t="shared" si="44"/>
        <v>0</v>
      </c>
      <c r="GI17" s="19">
        <f t="shared" si="44"/>
        <v>0</v>
      </c>
      <c r="GJ17" s="19">
        <f t="shared" si="44"/>
        <v>0</v>
      </c>
      <c r="GL17" s="19">
        <f t="shared" si="45"/>
        <v>0</v>
      </c>
      <c r="GM17" s="19">
        <f t="shared" si="45"/>
        <v>0</v>
      </c>
      <c r="GN17" s="19">
        <f t="shared" si="45"/>
        <v>0</v>
      </c>
      <c r="GP17" s="19">
        <f t="shared" si="46"/>
        <v>0</v>
      </c>
      <c r="GQ17" s="19">
        <f t="shared" si="46"/>
        <v>0</v>
      </c>
      <c r="GR17" s="19">
        <f t="shared" si="46"/>
        <v>0</v>
      </c>
      <c r="GT17" s="19">
        <f t="shared" si="47"/>
        <v>0</v>
      </c>
      <c r="GU17" s="19">
        <f t="shared" si="47"/>
        <v>0</v>
      </c>
      <c r="GV17" s="19">
        <f t="shared" si="47"/>
        <v>0</v>
      </c>
      <c r="HA17" s="27">
        <f>IF(N17="wykład",G17*E17*'Formy zajęć'!$D$53*'Formy zajęć'!$D$58,IF(N17="ćw.aud",G17*E17*'Kierunek studiów'!$C$6/'Formy zajęć'!$D$59*'Formy zajęć'!$D$53,IF(N17="sem",G17*E17*'Kierunek studiów'!$C$6/'Formy zajęć'!$D$62*'Formy zajęć'!$D$53,IF(N17="ćw.konw",G17*E17*'Formy zajęć'!$D$53*'Kierunek studiów'!$C$6/'Formy zajęć'!$D$61,IF(N17="ćw.lab",G17*E17*'Formy zajęć'!$D$53*'Kierunek studiów'!$C$6/'Formy zajęć'!$D$60,IF(N17="niesklasyfikowane",0,""))))))</f>
        <v>0</v>
      </c>
      <c r="HB17" s="19">
        <f t="shared" si="53"/>
        <v>0</v>
      </c>
    </row>
    <row r="18" spans="2:210" x14ac:dyDescent="0.25">
      <c r="B18" s="28">
        <f t="shared" si="54"/>
        <v>0</v>
      </c>
      <c r="C18" s="25">
        <f>Przedmioty!B19</f>
        <v>0</v>
      </c>
      <c r="D18" s="28">
        <f>Przedmioty!D19</f>
        <v>0</v>
      </c>
      <c r="E18" s="28">
        <f>Przedmioty!C19</f>
        <v>0</v>
      </c>
      <c r="F18" s="29">
        <f t="shared" si="56"/>
        <v>0</v>
      </c>
      <c r="G18" s="29">
        <f t="shared" ref="G18:G31" si="57">SUM(W18,AA18,AE18,AI18,AM18,AQ18,AU18,AY18,BC18,BG18,BK18,BO18,BS18,BW18,CA18,CE18,CI18,CM18,CQ18,CU18,CY18,DC18,DG18,DK18,DO18,DS18,DW18,EA18,EE18,EI18,EM18,EQ18,EU18,EY18,FC18,FG18,FK18,FO18,FS18,FW18,GA18,GE18,GI18,GM18,GQ18,GU18)</f>
        <v>0</v>
      </c>
      <c r="H18" s="29">
        <f t="shared" ref="H18:H31" si="58">SUM(X18,AB18,AF18,AJ18,AN18,AR18,AV18,AZ18,BD18,BH18,BL18,BP18,BT18,BX18,CB18,CF18,CJ18,CN18,CR18,CV18,CZ18,DD18,DH18,DL18,DP18,DT18,DX18,EB18,EF18,EJ18,EN18,ER18,EV18,EZ18,FD18,FH18,FL18,FP18,FT18,FX18,GB18,GF18,GJ18,GN18,GR18,GV18)</f>
        <v>0</v>
      </c>
      <c r="J18" s="19">
        <f t="shared" si="0"/>
        <v>0</v>
      </c>
      <c r="K18" s="19">
        <f t="shared" si="51"/>
        <v>840</v>
      </c>
      <c r="L18" s="19" t="str">
        <f>IF(OR(B19&gt;B18,J18=0),"",K18-SUM($L$6:L17))</f>
        <v/>
      </c>
      <c r="M18" s="19" t="str">
        <f t="shared" si="55"/>
        <v/>
      </c>
      <c r="N18" s="19" t="str">
        <f t="shared" si="1"/>
        <v/>
      </c>
      <c r="P18" s="55" t="str">
        <f>IF(N18="wykład",E18,IF(N18="ćw.aud",E18*'Kierunek studiów'!$C$6/'Formy zajęć'!$D$59,IF(N18="ćw.lab",E18*'Kierunek studiów'!$C$6/'Formy zajęć'!$D$60,IF(N18="ćw.konw",E18*'Kierunek studiów'!$C$6/'Formy zajęć'!$D$61,IF(N18="sem",E18*'Kierunek studiów'!$C$6/'Formy zajęć'!$D$62,IF(N18="niesklasyfikowane",0,""))))))</f>
        <v/>
      </c>
      <c r="V18" s="19">
        <f t="shared" si="2"/>
        <v>0</v>
      </c>
      <c r="W18" s="19">
        <f t="shared" si="2"/>
        <v>0</v>
      </c>
      <c r="X18" s="19">
        <f t="shared" si="2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D18" s="19">
        <f t="shared" si="4"/>
        <v>0</v>
      </c>
      <c r="AE18" s="19">
        <f t="shared" si="4"/>
        <v>0</v>
      </c>
      <c r="AF18" s="19">
        <f t="shared" si="4"/>
        <v>0</v>
      </c>
      <c r="AH18" s="19">
        <f t="shared" si="5"/>
        <v>0</v>
      </c>
      <c r="AI18" s="19">
        <f t="shared" si="5"/>
        <v>0</v>
      </c>
      <c r="AJ18" s="19">
        <f t="shared" si="5"/>
        <v>0</v>
      </c>
      <c r="AL18" s="19">
        <f t="shared" si="6"/>
        <v>0</v>
      </c>
      <c r="AM18" s="19">
        <f t="shared" si="6"/>
        <v>0</v>
      </c>
      <c r="AN18" s="19">
        <f t="shared" si="6"/>
        <v>0</v>
      </c>
      <c r="AP18" s="19">
        <f t="shared" si="7"/>
        <v>0</v>
      </c>
      <c r="AQ18" s="19">
        <f t="shared" si="7"/>
        <v>0</v>
      </c>
      <c r="AR18" s="19">
        <f t="shared" si="7"/>
        <v>0</v>
      </c>
      <c r="AT18" s="19">
        <f t="shared" si="8"/>
        <v>0</v>
      </c>
      <c r="AU18" s="19">
        <f t="shared" si="8"/>
        <v>0</v>
      </c>
      <c r="AV18" s="19">
        <f t="shared" si="8"/>
        <v>0</v>
      </c>
      <c r="AX18" s="19">
        <f t="shared" si="9"/>
        <v>0</v>
      </c>
      <c r="AY18" s="19">
        <f t="shared" si="9"/>
        <v>0</v>
      </c>
      <c r="AZ18" s="19">
        <f t="shared" si="9"/>
        <v>0</v>
      </c>
      <c r="BB18" s="19">
        <f t="shared" si="10"/>
        <v>0</v>
      </c>
      <c r="BC18" s="19">
        <f t="shared" si="10"/>
        <v>0</v>
      </c>
      <c r="BD18" s="19">
        <f t="shared" si="10"/>
        <v>0</v>
      </c>
      <c r="BF18" s="19">
        <f t="shared" si="11"/>
        <v>0</v>
      </c>
      <c r="BG18" s="19">
        <f t="shared" si="11"/>
        <v>0</v>
      </c>
      <c r="BH18" s="19">
        <f t="shared" si="11"/>
        <v>0</v>
      </c>
      <c r="BJ18" s="19">
        <f t="shared" si="12"/>
        <v>0</v>
      </c>
      <c r="BK18" s="19">
        <f t="shared" si="12"/>
        <v>0</v>
      </c>
      <c r="BL18" s="19">
        <f t="shared" si="12"/>
        <v>0</v>
      </c>
      <c r="BN18" s="19">
        <f t="shared" si="13"/>
        <v>0</v>
      </c>
      <c r="BO18" s="19">
        <f t="shared" si="13"/>
        <v>0</v>
      </c>
      <c r="BP18" s="19">
        <f t="shared" si="13"/>
        <v>0</v>
      </c>
      <c r="BR18" s="19">
        <f t="shared" si="14"/>
        <v>0</v>
      </c>
      <c r="BS18" s="19">
        <f t="shared" si="14"/>
        <v>0</v>
      </c>
      <c r="BT18" s="19">
        <f t="shared" si="14"/>
        <v>0</v>
      </c>
      <c r="BV18" s="19">
        <f t="shared" si="15"/>
        <v>0</v>
      </c>
      <c r="BW18" s="19">
        <f t="shared" si="15"/>
        <v>0</v>
      </c>
      <c r="BX18" s="19">
        <f t="shared" si="15"/>
        <v>0</v>
      </c>
      <c r="BZ18" s="19">
        <f t="shared" si="16"/>
        <v>0</v>
      </c>
      <c r="CA18" s="19">
        <f t="shared" si="16"/>
        <v>0</v>
      </c>
      <c r="CB18" s="19">
        <f t="shared" si="16"/>
        <v>0</v>
      </c>
      <c r="CD18" s="19">
        <f t="shared" si="17"/>
        <v>0</v>
      </c>
      <c r="CE18" s="19">
        <f t="shared" si="17"/>
        <v>0</v>
      </c>
      <c r="CF18" s="19">
        <f t="shared" si="17"/>
        <v>0</v>
      </c>
      <c r="CH18" s="19">
        <f t="shared" si="18"/>
        <v>0</v>
      </c>
      <c r="CI18" s="19">
        <f t="shared" si="18"/>
        <v>0</v>
      </c>
      <c r="CJ18" s="19">
        <f t="shared" si="18"/>
        <v>0</v>
      </c>
      <c r="CL18" s="19">
        <f t="shared" si="19"/>
        <v>0</v>
      </c>
      <c r="CM18" s="19">
        <f t="shared" si="19"/>
        <v>0</v>
      </c>
      <c r="CN18" s="19">
        <f t="shared" si="19"/>
        <v>0</v>
      </c>
      <c r="CP18" s="19">
        <f t="shared" si="20"/>
        <v>0</v>
      </c>
      <c r="CQ18" s="19">
        <f t="shared" si="20"/>
        <v>0</v>
      </c>
      <c r="CR18" s="19">
        <f t="shared" si="20"/>
        <v>0</v>
      </c>
      <c r="CT18" s="19">
        <f t="shared" si="21"/>
        <v>0</v>
      </c>
      <c r="CU18" s="19">
        <f t="shared" si="21"/>
        <v>0</v>
      </c>
      <c r="CV18" s="19">
        <f t="shared" si="21"/>
        <v>0</v>
      </c>
      <c r="CX18" s="19">
        <f t="shared" si="22"/>
        <v>0</v>
      </c>
      <c r="CY18" s="19">
        <f t="shared" si="22"/>
        <v>0</v>
      </c>
      <c r="CZ18" s="19">
        <f t="shared" si="22"/>
        <v>0</v>
      </c>
      <c r="DB18" s="19">
        <f t="shared" si="23"/>
        <v>0</v>
      </c>
      <c r="DC18" s="19">
        <f t="shared" si="23"/>
        <v>0</v>
      </c>
      <c r="DD18" s="19">
        <f t="shared" si="23"/>
        <v>0</v>
      </c>
      <c r="DF18" s="19">
        <f t="shared" si="24"/>
        <v>0</v>
      </c>
      <c r="DG18" s="19">
        <f t="shared" si="24"/>
        <v>0</v>
      </c>
      <c r="DH18" s="19">
        <f t="shared" si="24"/>
        <v>0</v>
      </c>
      <c r="DJ18" s="19">
        <f t="shared" si="25"/>
        <v>0</v>
      </c>
      <c r="DK18" s="19">
        <f t="shared" si="25"/>
        <v>0</v>
      </c>
      <c r="DL18" s="19">
        <f t="shared" si="25"/>
        <v>0</v>
      </c>
      <c r="DN18" s="19">
        <f t="shared" si="26"/>
        <v>0</v>
      </c>
      <c r="DO18" s="19">
        <f t="shared" si="26"/>
        <v>0</v>
      </c>
      <c r="DP18" s="19">
        <f t="shared" si="26"/>
        <v>0</v>
      </c>
      <c r="DR18" s="19">
        <f t="shared" si="27"/>
        <v>0</v>
      </c>
      <c r="DS18" s="19">
        <f t="shared" si="27"/>
        <v>0</v>
      </c>
      <c r="DT18" s="19">
        <f t="shared" si="27"/>
        <v>0</v>
      </c>
      <c r="DV18" s="19">
        <f t="shared" si="28"/>
        <v>0</v>
      </c>
      <c r="DW18" s="19">
        <f t="shared" si="28"/>
        <v>0</v>
      </c>
      <c r="DX18" s="19">
        <f t="shared" si="28"/>
        <v>0</v>
      </c>
      <c r="DZ18" s="19">
        <f t="shared" si="29"/>
        <v>0</v>
      </c>
      <c r="EA18" s="19">
        <f t="shared" si="29"/>
        <v>0</v>
      </c>
      <c r="EB18" s="19">
        <f t="shared" si="29"/>
        <v>0</v>
      </c>
      <c r="ED18" s="19">
        <f t="shared" si="30"/>
        <v>0</v>
      </c>
      <c r="EE18" s="19">
        <f t="shared" si="30"/>
        <v>0</v>
      </c>
      <c r="EF18" s="19">
        <f t="shared" si="30"/>
        <v>0</v>
      </c>
      <c r="EH18" s="19">
        <f t="shared" si="31"/>
        <v>0</v>
      </c>
      <c r="EI18" s="19">
        <f t="shared" si="31"/>
        <v>0</v>
      </c>
      <c r="EJ18" s="19">
        <f t="shared" si="31"/>
        <v>0</v>
      </c>
      <c r="EL18" s="19">
        <f t="shared" si="32"/>
        <v>0</v>
      </c>
      <c r="EM18" s="19">
        <f t="shared" si="32"/>
        <v>0</v>
      </c>
      <c r="EN18" s="19">
        <f t="shared" si="32"/>
        <v>0</v>
      </c>
      <c r="EP18" s="19">
        <f t="shared" si="33"/>
        <v>0</v>
      </c>
      <c r="EQ18" s="19">
        <f t="shared" si="33"/>
        <v>0</v>
      </c>
      <c r="ER18" s="19">
        <f t="shared" si="33"/>
        <v>0</v>
      </c>
      <c r="ET18" s="19">
        <f t="shared" si="34"/>
        <v>0</v>
      </c>
      <c r="EU18" s="19">
        <f t="shared" si="34"/>
        <v>0</v>
      </c>
      <c r="EV18" s="19">
        <f t="shared" si="34"/>
        <v>0</v>
      </c>
      <c r="EX18" s="19">
        <f t="shared" si="35"/>
        <v>0</v>
      </c>
      <c r="EY18" s="19">
        <f t="shared" si="35"/>
        <v>0</v>
      </c>
      <c r="EZ18" s="19">
        <f t="shared" si="35"/>
        <v>0</v>
      </c>
      <c r="FB18" s="19">
        <f t="shared" si="36"/>
        <v>0</v>
      </c>
      <c r="FC18" s="19">
        <f t="shared" si="36"/>
        <v>0</v>
      </c>
      <c r="FD18" s="19">
        <f t="shared" si="36"/>
        <v>0</v>
      </c>
      <c r="FF18" s="19">
        <f t="shared" si="37"/>
        <v>0</v>
      </c>
      <c r="FG18" s="19">
        <f t="shared" si="37"/>
        <v>0</v>
      </c>
      <c r="FH18" s="19">
        <f t="shared" si="37"/>
        <v>0</v>
      </c>
      <c r="FJ18" s="19">
        <f t="shared" si="38"/>
        <v>0</v>
      </c>
      <c r="FK18" s="19">
        <f t="shared" si="38"/>
        <v>0</v>
      </c>
      <c r="FL18" s="19">
        <f t="shared" si="38"/>
        <v>0</v>
      </c>
      <c r="FN18" s="19">
        <f t="shared" si="39"/>
        <v>0</v>
      </c>
      <c r="FO18" s="19">
        <f t="shared" si="39"/>
        <v>0</v>
      </c>
      <c r="FP18" s="19">
        <f t="shared" si="39"/>
        <v>0</v>
      </c>
      <c r="FR18" s="19">
        <f t="shared" si="40"/>
        <v>0</v>
      </c>
      <c r="FS18" s="19">
        <f t="shared" si="40"/>
        <v>0</v>
      </c>
      <c r="FT18" s="19">
        <f t="shared" si="40"/>
        <v>0</v>
      </c>
      <c r="FV18" s="19">
        <f t="shared" si="41"/>
        <v>0</v>
      </c>
      <c r="FW18" s="19">
        <f t="shared" si="41"/>
        <v>0</v>
      </c>
      <c r="FX18" s="19">
        <f t="shared" si="41"/>
        <v>0</v>
      </c>
      <c r="FZ18" s="19">
        <f t="shared" si="42"/>
        <v>0</v>
      </c>
      <c r="GA18" s="19">
        <f t="shared" si="42"/>
        <v>0</v>
      </c>
      <c r="GB18" s="19">
        <f t="shared" si="42"/>
        <v>0</v>
      </c>
      <c r="GD18" s="19">
        <f t="shared" si="43"/>
        <v>0</v>
      </c>
      <c r="GE18" s="19">
        <f t="shared" si="43"/>
        <v>0</v>
      </c>
      <c r="GF18" s="19">
        <f t="shared" si="43"/>
        <v>0</v>
      </c>
      <c r="GH18" s="19">
        <f t="shared" si="44"/>
        <v>0</v>
      </c>
      <c r="GI18" s="19">
        <f t="shared" si="44"/>
        <v>0</v>
      </c>
      <c r="GJ18" s="19">
        <f t="shared" si="44"/>
        <v>0</v>
      </c>
      <c r="GL18" s="19">
        <f t="shared" si="45"/>
        <v>0</v>
      </c>
      <c r="GM18" s="19">
        <f t="shared" si="45"/>
        <v>0</v>
      </c>
      <c r="GN18" s="19">
        <f t="shared" si="45"/>
        <v>0</v>
      </c>
      <c r="GP18" s="19">
        <f t="shared" si="46"/>
        <v>0</v>
      </c>
      <c r="GQ18" s="19">
        <f t="shared" si="46"/>
        <v>0</v>
      </c>
      <c r="GR18" s="19">
        <f t="shared" si="46"/>
        <v>0</v>
      </c>
      <c r="GT18" s="19">
        <f t="shared" si="47"/>
        <v>0</v>
      </c>
      <c r="GU18" s="19">
        <f t="shared" si="47"/>
        <v>0</v>
      </c>
      <c r="GV18" s="19">
        <f t="shared" si="47"/>
        <v>0</v>
      </c>
      <c r="HA18" s="27" t="str">
        <f>IF(N18="wykład",G18*E18*'Formy zajęć'!$D$53*'Formy zajęć'!$D$58,IF(N18="ćw.aud",G18*E18*'Kierunek studiów'!$C$6/'Formy zajęć'!$D$59*'Formy zajęć'!$D$53,IF(N18="sem",G18*E18*'Kierunek studiów'!$C$6/'Formy zajęć'!$D$62*'Formy zajęć'!$D$53,IF(N18="ćw.konw",G18*E18*'Formy zajęć'!$D$53*'Kierunek studiów'!$C$6/'Formy zajęć'!$D$61,IF(N18="ćw.lab",G18*E18*'Formy zajęć'!$D$53*'Kierunek studiów'!$C$6/'Formy zajęć'!$D$60,IF(N18="niesklasyfikowane",0,""))))))</f>
        <v/>
      </c>
      <c r="HB18" s="19" t="str">
        <f t="shared" si="53"/>
        <v/>
      </c>
    </row>
    <row r="19" spans="2:210" x14ac:dyDescent="0.25">
      <c r="B19" s="28">
        <f t="shared" si="54"/>
        <v>0</v>
      </c>
      <c r="C19" s="25">
        <f>Przedmioty!B20</f>
        <v>0</v>
      </c>
      <c r="D19" s="28">
        <f>Przedmioty!D20</f>
        <v>0</v>
      </c>
      <c r="E19" s="28">
        <f>Przedmioty!C20</f>
        <v>0</v>
      </c>
      <c r="F19" s="29">
        <f t="shared" si="56"/>
        <v>0</v>
      </c>
      <c r="G19" s="29">
        <f t="shared" si="57"/>
        <v>0</v>
      </c>
      <c r="H19" s="29">
        <f t="shared" si="58"/>
        <v>0</v>
      </c>
      <c r="J19" s="19">
        <f t="shared" si="0"/>
        <v>0</v>
      </c>
      <c r="K19" s="19">
        <f t="shared" si="51"/>
        <v>840</v>
      </c>
      <c r="L19" s="19" t="str">
        <f>IF(OR(B20&gt;B19,J19=0),"",K19-SUM($L$6:L18))</f>
        <v/>
      </c>
      <c r="M19" s="19" t="str">
        <f t="shared" si="55"/>
        <v/>
      </c>
      <c r="N19" s="19" t="str">
        <f t="shared" si="1"/>
        <v/>
      </c>
      <c r="P19" s="55" t="str">
        <f>IF(N19="wykład",E19,IF(N19="ćw.aud",E19*'Kierunek studiów'!$C$6/'Formy zajęć'!$D$59,IF(N19="ćw.lab",E19*'Kierunek studiów'!$C$6/'Formy zajęć'!$D$60,IF(N19="ćw.konw",E19*'Kierunek studiów'!$C$6/'Formy zajęć'!$D$61,IF(N19="sem",E19*'Kierunek studiów'!$C$6/'Formy zajęć'!$D$62,IF(N19="niesklasyfikowane",0,""))))))</f>
        <v/>
      </c>
      <c r="V19" s="19">
        <f t="shared" si="2"/>
        <v>0</v>
      </c>
      <c r="W19" s="19">
        <f t="shared" si="2"/>
        <v>0</v>
      </c>
      <c r="X19" s="19">
        <f t="shared" si="2"/>
        <v>0</v>
      </c>
      <c r="Z19" s="19">
        <f t="shared" si="3"/>
        <v>0</v>
      </c>
      <c r="AA19" s="19">
        <f t="shared" si="3"/>
        <v>0</v>
      </c>
      <c r="AB19" s="19">
        <f t="shared" si="3"/>
        <v>0</v>
      </c>
      <c r="AD19" s="19">
        <f t="shared" si="4"/>
        <v>0</v>
      </c>
      <c r="AE19" s="19">
        <f t="shared" si="4"/>
        <v>0</v>
      </c>
      <c r="AF19" s="19">
        <f t="shared" si="4"/>
        <v>0</v>
      </c>
      <c r="AH19" s="19">
        <f t="shared" si="5"/>
        <v>0</v>
      </c>
      <c r="AI19" s="19">
        <f t="shared" si="5"/>
        <v>0</v>
      </c>
      <c r="AJ19" s="19">
        <f t="shared" si="5"/>
        <v>0</v>
      </c>
      <c r="AL19" s="19">
        <f t="shared" si="6"/>
        <v>0</v>
      </c>
      <c r="AM19" s="19">
        <f t="shared" si="6"/>
        <v>0</v>
      </c>
      <c r="AN19" s="19">
        <f t="shared" si="6"/>
        <v>0</v>
      </c>
      <c r="AP19" s="19">
        <f t="shared" si="7"/>
        <v>0</v>
      </c>
      <c r="AQ19" s="19">
        <f t="shared" si="7"/>
        <v>0</v>
      </c>
      <c r="AR19" s="19">
        <f t="shared" si="7"/>
        <v>0</v>
      </c>
      <c r="AT19" s="19">
        <f t="shared" si="8"/>
        <v>0</v>
      </c>
      <c r="AU19" s="19">
        <f t="shared" si="8"/>
        <v>0</v>
      </c>
      <c r="AV19" s="19">
        <f t="shared" si="8"/>
        <v>0</v>
      </c>
      <c r="AX19" s="19">
        <f t="shared" si="9"/>
        <v>0</v>
      </c>
      <c r="AY19" s="19">
        <f t="shared" si="9"/>
        <v>0</v>
      </c>
      <c r="AZ19" s="19">
        <f t="shared" si="9"/>
        <v>0</v>
      </c>
      <c r="BB19" s="19">
        <f t="shared" si="10"/>
        <v>0</v>
      </c>
      <c r="BC19" s="19">
        <f t="shared" si="10"/>
        <v>0</v>
      </c>
      <c r="BD19" s="19">
        <f t="shared" si="10"/>
        <v>0</v>
      </c>
      <c r="BF19" s="19">
        <f t="shared" si="11"/>
        <v>0</v>
      </c>
      <c r="BG19" s="19">
        <f t="shared" si="11"/>
        <v>0</v>
      </c>
      <c r="BH19" s="19">
        <f t="shared" si="11"/>
        <v>0</v>
      </c>
      <c r="BJ19" s="19">
        <f t="shared" si="12"/>
        <v>0</v>
      </c>
      <c r="BK19" s="19">
        <f t="shared" si="12"/>
        <v>0</v>
      </c>
      <c r="BL19" s="19">
        <f t="shared" si="12"/>
        <v>0</v>
      </c>
      <c r="BN19" s="19">
        <f t="shared" si="13"/>
        <v>0</v>
      </c>
      <c r="BO19" s="19">
        <f t="shared" si="13"/>
        <v>0</v>
      </c>
      <c r="BP19" s="19">
        <f t="shared" si="13"/>
        <v>0</v>
      </c>
      <c r="BR19" s="19">
        <f t="shared" si="14"/>
        <v>0</v>
      </c>
      <c r="BS19" s="19">
        <f t="shared" si="14"/>
        <v>0</v>
      </c>
      <c r="BT19" s="19">
        <f t="shared" si="14"/>
        <v>0</v>
      </c>
      <c r="BV19" s="19">
        <f t="shared" si="15"/>
        <v>0</v>
      </c>
      <c r="BW19" s="19">
        <f t="shared" si="15"/>
        <v>0</v>
      </c>
      <c r="BX19" s="19">
        <f t="shared" si="15"/>
        <v>0</v>
      </c>
      <c r="BZ19" s="19">
        <f t="shared" si="16"/>
        <v>0</v>
      </c>
      <c r="CA19" s="19">
        <f t="shared" si="16"/>
        <v>0</v>
      </c>
      <c r="CB19" s="19">
        <f t="shared" si="16"/>
        <v>0</v>
      </c>
      <c r="CD19" s="19">
        <f t="shared" si="17"/>
        <v>0</v>
      </c>
      <c r="CE19" s="19">
        <f t="shared" si="17"/>
        <v>0</v>
      </c>
      <c r="CF19" s="19">
        <f t="shared" si="17"/>
        <v>0</v>
      </c>
      <c r="CH19" s="19">
        <f t="shared" si="18"/>
        <v>0</v>
      </c>
      <c r="CI19" s="19">
        <f t="shared" si="18"/>
        <v>0</v>
      </c>
      <c r="CJ19" s="19">
        <f t="shared" si="18"/>
        <v>0</v>
      </c>
      <c r="CL19" s="19">
        <f t="shared" si="19"/>
        <v>0</v>
      </c>
      <c r="CM19" s="19">
        <f t="shared" si="19"/>
        <v>0</v>
      </c>
      <c r="CN19" s="19">
        <f t="shared" si="19"/>
        <v>0</v>
      </c>
      <c r="CP19" s="19">
        <f t="shared" si="20"/>
        <v>0</v>
      </c>
      <c r="CQ19" s="19">
        <f t="shared" si="20"/>
        <v>0</v>
      </c>
      <c r="CR19" s="19">
        <f t="shared" si="20"/>
        <v>0</v>
      </c>
      <c r="CT19" s="19">
        <f t="shared" si="21"/>
        <v>0</v>
      </c>
      <c r="CU19" s="19">
        <f t="shared" si="21"/>
        <v>0</v>
      </c>
      <c r="CV19" s="19">
        <f t="shared" si="21"/>
        <v>0</v>
      </c>
      <c r="CX19" s="19">
        <f t="shared" si="22"/>
        <v>0</v>
      </c>
      <c r="CY19" s="19">
        <f t="shared" si="22"/>
        <v>0</v>
      </c>
      <c r="CZ19" s="19">
        <f t="shared" si="22"/>
        <v>0</v>
      </c>
      <c r="DB19" s="19">
        <f t="shared" si="23"/>
        <v>0</v>
      </c>
      <c r="DC19" s="19">
        <f t="shared" si="23"/>
        <v>0</v>
      </c>
      <c r="DD19" s="19">
        <f t="shared" si="23"/>
        <v>0</v>
      </c>
      <c r="DF19" s="19">
        <f t="shared" si="24"/>
        <v>0</v>
      </c>
      <c r="DG19" s="19">
        <f t="shared" si="24"/>
        <v>0</v>
      </c>
      <c r="DH19" s="19">
        <f t="shared" si="24"/>
        <v>0</v>
      </c>
      <c r="DJ19" s="19">
        <f t="shared" si="25"/>
        <v>0</v>
      </c>
      <c r="DK19" s="19">
        <f t="shared" si="25"/>
        <v>0</v>
      </c>
      <c r="DL19" s="19">
        <f t="shared" si="25"/>
        <v>0</v>
      </c>
      <c r="DN19" s="19">
        <f t="shared" si="26"/>
        <v>0</v>
      </c>
      <c r="DO19" s="19">
        <f t="shared" si="26"/>
        <v>0</v>
      </c>
      <c r="DP19" s="19">
        <f t="shared" si="26"/>
        <v>0</v>
      </c>
      <c r="DR19" s="19">
        <f t="shared" si="27"/>
        <v>0</v>
      </c>
      <c r="DS19" s="19">
        <f t="shared" si="27"/>
        <v>0</v>
      </c>
      <c r="DT19" s="19">
        <f t="shared" si="27"/>
        <v>0</v>
      </c>
      <c r="DV19" s="19">
        <f t="shared" si="28"/>
        <v>0</v>
      </c>
      <c r="DW19" s="19">
        <f t="shared" si="28"/>
        <v>0</v>
      </c>
      <c r="DX19" s="19">
        <f t="shared" si="28"/>
        <v>0</v>
      </c>
      <c r="DZ19" s="19">
        <f t="shared" si="29"/>
        <v>0</v>
      </c>
      <c r="EA19" s="19">
        <f t="shared" si="29"/>
        <v>0</v>
      </c>
      <c r="EB19" s="19">
        <f t="shared" si="29"/>
        <v>0</v>
      </c>
      <c r="ED19" s="19">
        <f t="shared" si="30"/>
        <v>0</v>
      </c>
      <c r="EE19" s="19">
        <f t="shared" si="30"/>
        <v>0</v>
      </c>
      <c r="EF19" s="19">
        <f t="shared" si="30"/>
        <v>0</v>
      </c>
      <c r="EH19" s="19">
        <f t="shared" si="31"/>
        <v>0</v>
      </c>
      <c r="EI19" s="19">
        <f t="shared" si="31"/>
        <v>0</v>
      </c>
      <c r="EJ19" s="19">
        <f t="shared" si="31"/>
        <v>0</v>
      </c>
      <c r="EL19" s="19">
        <f t="shared" si="32"/>
        <v>0</v>
      </c>
      <c r="EM19" s="19">
        <f t="shared" si="32"/>
        <v>0</v>
      </c>
      <c r="EN19" s="19">
        <f t="shared" si="32"/>
        <v>0</v>
      </c>
      <c r="EP19" s="19">
        <f t="shared" si="33"/>
        <v>0</v>
      </c>
      <c r="EQ19" s="19">
        <f t="shared" si="33"/>
        <v>0</v>
      </c>
      <c r="ER19" s="19">
        <f t="shared" si="33"/>
        <v>0</v>
      </c>
      <c r="ET19" s="19">
        <f t="shared" si="34"/>
        <v>0</v>
      </c>
      <c r="EU19" s="19">
        <f t="shared" si="34"/>
        <v>0</v>
      </c>
      <c r="EV19" s="19">
        <f t="shared" si="34"/>
        <v>0</v>
      </c>
      <c r="EX19" s="19">
        <f t="shared" si="35"/>
        <v>0</v>
      </c>
      <c r="EY19" s="19">
        <f t="shared" si="35"/>
        <v>0</v>
      </c>
      <c r="EZ19" s="19">
        <f t="shared" si="35"/>
        <v>0</v>
      </c>
      <c r="FB19" s="19">
        <f t="shared" si="36"/>
        <v>0</v>
      </c>
      <c r="FC19" s="19">
        <f t="shared" si="36"/>
        <v>0</v>
      </c>
      <c r="FD19" s="19">
        <f t="shared" si="36"/>
        <v>0</v>
      </c>
      <c r="FF19" s="19">
        <f t="shared" si="37"/>
        <v>0</v>
      </c>
      <c r="FG19" s="19">
        <f t="shared" si="37"/>
        <v>0</v>
      </c>
      <c r="FH19" s="19">
        <f t="shared" si="37"/>
        <v>0</v>
      </c>
      <c r="FJ19" s="19">
        <f t="shared" si="38"/>
        <v>0</v>
      </c>
      <c r="FK19" s="19">
        <f t="shared" si="38"/>
        <v>0</v>
      </c>
      <c r="FL19" s="19">
        <f t="shared" si="38"/>
        <v>0</v>
      </c>
      <c r="FN19" s="19">
        <f t="shared" si="39"/>
        <v>0</v>
      </c>
      <c r="FO19" s="19">
        <f t="shared" si="39"/>
        <v>0</v>
      </c>
      <c r="FP19" s="19">
        <f t="shared" si="39"/>
        <v>0</v>
      </c>
      <c r="FR19" s="19">
        <f t="shared" si="40"/>
        <v>0</v>
      </c>
      <c r="FS19" s="19">
        <f t="shared" si="40"/>
        <v>0</v>
      </c>
      <c r="FT19" s="19">
        <f t="shared" si="40"/>
        <v>0</v>
      </c>
      <c r="FV19" s="19">
        <f t="shared" si="41"/>
        <v>0</v>
      </c>
      <c r="FW19" s="19">
        <f t="shared" si="41"/>
        <v>0</v>
      </c>
      <c r="FX19" s="19">
        <f t="shared" si="41"/>
        <v>0</v>
      </c>
      <c r="FZ19" s="19">
        <f t="shared" si="42"/>
        <v>0</v>
      </c>
      <c r="GA19" s="19">
        <f t="shared" si="42"/>
        <v>0</v>
      </c>
      <c r="GB19" s="19">
        <f t="shared" si="42"/>
        <v>0</v>
      </c>
      <c r="GD19" s="19">
        <f t="shared" si="43"/>
        <v>0</v>
      </c>
      <c r="GE19" s="19">
        <f t="shared" si="43"/>
        <v>0</v>
      </c>
      <c r="GF19" s="19">
        <f t="shared" si="43"/>
        <v>0</v>
      </c>
      <c r="GH19" s="19">
        <f t="shared" si="44"/>
        <v>0</v>
      </c>
      <c r="GI19" s="19">
        <f t="shared" si="44"/>
        <v>0</v>
      </c>
      <c r="GJ19" s="19">
        <f t="shared" si="44"/>
        <v>0</v>
      </c>
      <c r="GL19" s="19">
        <f t="shared" si="45"/>
        <v>0</v>
      </c>
      <c r="GM19" s="19">
        <f t="shared" si="45"/>
        <v>0</v>
      </c>
      <c r="GN19" s="19">
        <f t="shared" si="45"/>
        <v>0</v>
      </c>
      <c r="GP19" s="19">
        <f t="shared" si="46"/>
        <v>0</v>
      </c>
      <c r="GQ19" s="19">
        <f t="shared" si="46"/>
        <v>0</v>
      </c>
      <c r="GR19" s="19">
        <f t="shared" si="46"/>
        <v>0</v>
      </c>
      <c r="GT19" s="19">
        <f t="shared" si="47"/>
        <v>0</v>
      </c>
      <c r="GU19" s="19">
        <f t="shared" si="47"/>
        <v>0</v>
      </c>
      <c r="GV19" s="19">
        <f t="shared" si="47"/>
        <v>0</v>
      </c>
      <c r="HA19" s="27" t="str">
        <f>IF(N19="wykład",G19*E19*'Formy zajęć'!$D$53*'Formy zajęć'!$D$58,IF(N19="ćw.aud",G19*E19*'Kierunek studiów'!$C$6/'Formy zajęć'!$D$59*'Formy zajęć'!$D$53,IF(N19="sem",G19*E19*'Kierunek studiów'!$C$6/'Formy zajęć'!$D$62*'Formy zajęć'!$D$53,IF(N19="ćw.konw",G19*E19*'Formy zajęć'!$D$53*'Kierunek studiów'!$C$6/'Formy zajęć'!$D$61,IF(N19="ćw.lab",G19*E19*'Formy zajęć'!$D$53*'Kierunek studiów'!$C$6/'Formy zajęć'!$D$60,IF(N19="niesklasyfikowane",0,""))))))</f>
        <v/>
      </c>
      <c r="HB19" s="19" t="str">
        <f t="shared" si="53"/>
        <v/>
      </c>
    </row>
    <row r="20" spans="2:210" x14ac:dyDescent="0.25">
      <c r="B20" s="28">
        <f t="shared" si="54"/>
        <v>0</v>
      </c>
      <c r="C20" s="25">
        <f>Przedmioty!B21</f>
        <v>0</v>
      </c>
      <c r="D20" s="28">
        <f>Przedmioty!D21</f>
        <v>0</v>
      </c>
      <c r="E20" s="28">
        <f>Przedmioty!C21</f>
        <v>0</v>
      </c>
      <c r="F20" s="29">
        <f t="shared" si="56"/>
        <v>0</v>
      </c>
      <c r="G20" s="29">
        <f t="shared" si="57"/>
        <v>0</v>
      </c>
      <c r="H20" s="29">
        <f t="shared" si="58"/>
        <v>0</v>
      </c>
      <c r="J20" s="19">
        <f t="shared" si="0"/>
        <v>0</v>
      </c>
      <c r="K20" s="19">
        <f t="shared" si="51"/>
        <v>840</v>
      </c>
      <c r="L20" s="19" t="str">
        <f>IF(OR(B21&gt;B20,J20=0),"",K20-SUM($L$6:L19))</f>
        <v/>
      </c>
      <c r="M20" s="19" t="str">
        <f t="shared" si="55"/>
        <v/>
      </c>
      <c r="N20" s="19" t="str">
        <f t="shared" si="1"/>
        <v/>
      </c>
      <c r="P20" s="55" t="str">
        <f>IF(N20="wykład",E20,IF(N20="ćw.aud",E20*'Kierunek studiów'!$C$6/'Formy zajęć'!$D$59,IF(N20="ćw.lab",E20*'Kierunek studiów'!$C$6/'Formy zajęć'!$D$60,IF(N20="ćw.konw",E20*'Kierunek studiów'!$C$6/'Formy zajęć'!$D$61,IF(N20="sem",E20*'Kierunek studiów'!$C$6/'Formy zajęć'!$D$62,IF(N20="niesklasyfikowane",0,""))))))</f>
        <v/>
      </c>
      <c r="V20" s="19">
        <f t="shared" si="2"/>
        <v>0</v>
      </c>
      <c r="W20" s="19">
        <f t="shared" si="2"/>
        <v>0</v>
      </c>
      <c r="X20" s="19">
        <f t="shared" si="2"/>
        <v>0</v>
      </c>
      <c r="Z20" s="19">
        <f t="shared" si="3"/>
        <v>0</v>
      </c>
      <c r="AA20" s="19">
        <f t="shared" si="3"/>
        <v>0</v>
      </c>
      <c r="AB20" s="19">
        <f t="shared" si="3"/>
        <v>0</v>
      </c>
      <c r="AD20" s="19">
        <f t="shared" si="4"/>
        <v>0</v>
      </c>
      <c r="AE20" s="19">
        <f t="shared" si="4"/>
        <v>0</v>
      </c>
      <c r="AF20" s="19">
        <f t="shared" si="4"/>
        <v>0</v>
      </c>
      <c r="AH20" s="19">
        <f t="shared" si="5"/>
        <v>0</v>
      </c>
      <c r="AI20" s="19">
        <f t="shared" si="5"/>
        <v>0</v>
      </c>
      <c r="AJ20" s="19">
        <f t="shared" si="5"/>
        <v>0</v>
      </c>
      <c r="AL20" s="19">
        <f t="shared" si="6"/>
        <v>0</v>
      </c>
      <c r="AM20" s="19">
        <f t="shared" si="6"/>
        <v>0</v>
      </c>
      <c r="AN20" s="19">
        <f t="shared" si="6"/>
        <v>0</v>
      </c>
      <c r="AP20" s="19">
        <f t="shared" si="7"/>
        <v>0</v>
      </c>
      <c r="AQ20" s="19">
        <f t="shared" si="7"/>
        <v>0</v>
      </c>
      <c r="AR20" s="19">
        <f t="shared" si="7"/>
        <v>0</v>
      </c>
      <c r="AT20" s="19">
        <f t="shared" si="8"/>
        <v>0</v>
      </c>
      <c r="AU20" s="19">
        <f t="shared" si="8"/>
        <v>0</v>
      </c>
      <c r="AV20" s="19">
        <f t="shared" si="8"/>
        <v>0</v>
      </c>
      <c r="AX20" s="19">
        <f t="shared" si="9"/>
        <v>0</v>
      </c>
      <c r="AY20" s="19">
        <f t="shared" si="9"/>
        <v>0</v>
      </c>
      <c r="AZ20" s="19">
        <f t="shared" si="9"/>
        <v>0</v>
      </c>
      <c r="BB20" s="19">
        <f t="shared" si="10"/>
        <v>0</v>
      </c>
      <c r="BC20" s="19">
        <f t="shared" si="10"/>
        <v>0</v>
      </c>
      <c r="BD20" s="19">
        <f t="shared" si="10"/>
        <v>0</v>
      </c>
      <c r="BF20" s="19">
        <f t="shared" si="11"/>
        <v>0</v>
      </c>
      <c r="BG20" s="19">
        <f t="shared" si="11"/>
        <v>0</v>
      </c>
      <c r="BH20" s="19">
        <f t="shared" si="11"/>
        <v>0</v>
      </c>
      <c r="BJ20" s="19">
        <f t="shared" si="12"/>
        <v>0</v>
      </c>
      <c r="BK20" s="19">
        <f t="shared" si="12"/>
        <v>0</v>
      </c>
      <c r="BL20" s="19">
        <f t="shared" si="12"/>
        <v>0</v>
      </c>
      <c r="BN20" s="19">
        <f t="shared" si="13"/>
        <v>0</v>
      </c>
      <c r="BO20" s="19">
        <f t="shared" si="13"/>
        <v>0</v>
      </c>
      <c r="BP20" s="19">
        <f t="shared" si="13"/>
        <v>0</v>
      </c>
      <c r="BR20" s="19">
        <f t="shared" si="14"/>
        <v>0</v>
      </c>
      <c r="BS20" s="19">
        <f t="shared" si="14"/>
        <v>0</v>
      </c>
      <c r="BT20" s="19">
        <f t="shared" si="14"/>
        <v>0</v>
      </c>
      <c r="BV20" s="19">
        <f t="shared" si="15"/>
        <v>0</v>
      </c>
      <c r="BW20" s="19">
        <f t="shared" si="15"/>
        <v>0</v>
      </c>
      <c r="BX20" s="19">
        <f t="shared" si="15"/>
        <v>0</v>
      </c>
      <c r="BZ20" s="19">
        <f t="shared" si="16"/>
        <v>0</v>
      </c>
      <c r="CA20" s="19">
        <f t="shared" si="16"/>
        <v>0</v>
      </c>
      <c r="CB20" s="19">
        <f t="shared" si="16"/>
        <v>0</v>
      </c>
      <c r="CD20" s="19">
        <f t="shared" si="17"/>
        <v>0</v>
      </c>
      <c r="CE20" s="19">
        <f t="shared" si="17"/>
        <v>0</v>
      </c>
      <c r="CF20" s="19">
        <f t="shared" si="17"/>
        <v>0</v>
      </c>
      <c r="CH20" s="19">
        <f t="shared" si="18"/>
        <v>0</v>
      </c>
      <c r="CI20" s="19">
        <f t="shared" si="18"/>
        <v>0</v>
      </c>
      <c r="CJ20" s="19">
        <f t="shared" si="18"/>
        <v>0</v>
      </c>
      <c r="CL20" s="19">
        <f t="shared" si="19"/>
        <v>0</v>
      </c>
      <c r="CM20" s="19">
        <f t="shared" si="19"/>
        <v>0</v>
      </c>
      <c r="CN20" s="19">
        <f t="shared" si="19"/>
        <v>0</v>
      </c>
      <c r="CP20" s="19">
        <f t="shared" si="20"/>
        <v>0</v>
      </c>
      <c r="CQ20" s="19">
        <f t="shared" si="20"/>
        <v>0</v>
      </c>
      <c r="CR20" s="19">
        <f t="shared" si="20"/>
        <v>0</v>
      </c>
      <c r="CT20" s="19">
        <f t="shared" si="21"/>
        <v>0</v>
      </c>
      <c r="CU20" s="19">
        <f t="shared" si="21"/>
        <v>0</v>
      </c>
      <c r="CV20" s="19">
        <f t="shared" si="21"/>
        <v>0</v>
      </c>
      <c r="CX20" s="19">
        <f t="shared" si="22"/>
        <v>0</v>
      </c>
      <c r="CY20" s="19">
        <f t="shared" si="22"/>
        <v>0</v>
      </c>
      <c r="CZ20" s="19">
        <f t="shared" si="22"/>
        <v>0</v>
      </c>
      <c r="DB20" s="19">
        <f t="shared" si="23"/>
        <v>0</v>
      </c>
      <c r="DC20" s="19">
        <f t="shared" si="23"/>
        <v>0</v>
      </c>
      <c r="DD20" s="19">
        <f t="shared" si="23"/>
        <v>0</v>
      </c>
      <c r="DF20" s="19">
        <f t="shared" si="24"/>
        <v>0</v>
      </c>
      <c r="DG20" s="19">
        <f t="shared" si="24"/>
        <v>0</v>
      </c>
      <c r="DH20" s="19">
        <f t="shared" si="24"/>
        <v>0</v>
      </c>
      <c r="DJ20" s="19">
        <f t="shared" si="25"/>
        <v>0</v>
      </c>
      <c r="DK20" s="19">
        <f t="shared" si="25"/>
        <v>0</v>
      </c>
      <c r="DL20" s="19">
        <f t="shared" si="25"/>
        <v>0</v>
      </c>
      <c r="DN20" s="19">
        <f t="shared" si="26"/>
        <v>0</v>
      </c>
      <c r="DO20" s="19">
        <f t="shared" si="26"/>
        <v>0</v>
      </c>
      <c r="DP20" s="19">
        <f t="shared" si="26"/>
        <v>0</v>
      </c>
      <c r="DR20" s="19">
        <f t="shared" si="27"/>
        <v>0</v>
      </c>
      <c r="DS20" s="19">
        <f t="shared" si="27"/>
        <v>0</v>
      </c>
      <c r="DT20" s="19">
        <f t="shared" si="27"/>
        <v>0</v>
      </c>
      <c r="DV20" s="19">
        <f t="shared" si="28"/>
        <v>0</v>
      </c>
      <c r="DW20" s="19">
        <f t="shared" si="28"/>
        <v>0</v>
      </c>
      <c r="DX20" s="19">
        <f t="shared" si="28"/>
        <v>0</v>
      </c>
      <c r="DZ20" s="19">
        <f t="shared" si="29"/>
        <v>0</v>
      </c>
      <c r="EA20" s="19">
        <f t="shared" si="29"/>
        <v>0</v>
      </c>
      <c r="EB20" s="19">
        <f t="shared" si="29"/>
        <v>0</v>
      </c>
      <c r="ED20" s="19">
        <f t="shared" si="30"/>
        <v>0</v>
      </c>
      <c r="EE20" s="19">
        <f t="shared" si="30"/>
        <v>0</v>
      </c>
      <c r="EF20" s="19">
        <f t="shared" si="30"/>
        <v>0</v>
      </c>
      <c r="EH20" s="19">
        <f t="shared" si="31"/>
        <v>0</v>
      </c>
      <c r="EI20" s="19">
        <f t="shared" si="31"/>
        <v>0</v>
      </c>
      <c r="EJ20" s="19">
        <f t="shared" si="31"/>
        <v>0</v>
      </c>
      <c r="EL20" s="19">
        <f t="shared" si="32"/>
        <v>0</v>
      </c>
      <c r="EM20" s="19">
        <f t="shared" si="32"/>
        <v>0</v>
      </c>
      <c r="EN20" s="19">
        <f t="shared" si="32"/>
        <v>0</v>
      </c>
      <c r="EP20" s="19">
        <f t="shared" si="33"/>
        <v>0</v>
      </c>
      <c r="EQ20" s="19">
        <f t="shared" si="33"/>
        <v>0</v>
      </c>
      <c r="ER20" s="19">
        <f t="shared" si="33"/>
        <v>0</v>
      </c>
      <c r="ET20" s="19">
        <f t="shared" si="34"/>
        <v>0</v>
      </c>
      <c r="EU20" s="19">
        <f t="shared" si="34"/>
        <v>0</v>
      </c>
      <c r="EV20" s="19">
        <f t="shared" si="34"/>
        <v>0</v>
      </c>
      <c r="EX20" s="19">
        <f t="shared" si="35"/>
        <v>0</v>
      </c>
      <c r="EY20" s="19">
        <f t="shared" si="35"/>
        <v>0</v>
      </c>
      <c r="EZ20" s="19">
        <f t="shared" si="35"/>
        <v>0</v>
      </c>
      <c r="FB20" s="19">
        <f t="shared" si="36"/>
        <v>0</v>
      </c>
      <c r="FC20" s="19">
        <f t="shared" si="36"/>
        <v>0</v>
      </c>
      <c r="FD20" s="19">
        <f t="shared" si="36"/>
        <v>0</v>
      </c>
      <c r="FF20" s="19">
        <f t="shared" si="37"/>
        <v>0</v>
      </c>
      <c r="FG20" s="19">
        <f t="shared" si="37"/>
        <v>0</v>
      </c>
      <c r="FH20" s="19">
        <f t="shared" si="37"/>
        <v>0</v>
      </c>
      <c r="FJ20" s="19">
        <f t="shared" si="38"/>
        <v>0</v>
      </c>
      <c r="FK20" s="19">
        <f t="shared" si="38"/>
        <v>0</v>
      </c>
      <c r="FL20" s="19">
        <f t="shared" si="38"/>
        <v>0</v>
      </c>
      <c r="FN20" s="19">
        <f t="shared" si="39"/>
        <v>0</v>
      </c>
      <c r="FO20" s="19">
        <f t="shared" si="39"/>
        <v>0</v>
      </c>
      <c r="FP20" s="19">
        <f t="shared" si="39"/>
        <v>0</v>
      </c>
      <c r="FR20" s="19">
        <f t="shared" si="40"/>
        <v>0</v>
      </c>
      <c r="FS20" s="19">
        <f t="shared" si="40"/>
        <v>0</v>
      </c>
      <c r="FT20" s="19">
        <f t="shared" si="40"/>
        <v>0</v>
      </c>
      <c r="FV20" s="19">
        <f t="shared" si="41"/>
        <v>0</v>
      </c>
      <c r="FW20" s="19">
        <f t="shared" si="41"/>
        <v>0</v>
      </c>
      <c r="FX20" s="19">
        <f t="shared" si="41"/>
        <v>0</v>
      </c>
      <c r="FZ20" s="19">
        <f t="shared" si="42"/>
        <v>0</v>
      </c>
      <c r="GA20" s="19">
        <f t="shared" si="42"/>
        <v>0</v>
      </c>
      <c r="GB20" s="19">
        <f t="shared" si="42"/>
        <v>0</v>
      </c>
      <c r="GD20" s="19">
        <f t="shared" si="43"/>
        <v>0</v>
      </c>
      <c r="GE20" s="19">
        <f t="shared" si="43"/>
        <v>0</v>
      </c>
      <c r="GF20" s="19">
        <f t="shared" si="43"/>
        <v>0</v>
      </c>
      <c r="GH20" s="19">
        <f t="shared" si="44"/>
        <v>0</v>
      </c>
      <c r="GI20" s="19">
        <f t="shared" si="44"/>
        <v>0</v>
      </c>
      <c r="GJ20" s="19">
        <f t="shared" si="44"/>
        <v>0</v>
      </c>
      <c r="GL20" s="19">
        <f t="shared" si="45"/>
        <v>0</v>
      </c>
      <c r="GM20" s="19">
        <f t="shared" si="45"/>
        <v>0</v>
      </c>
      <c r="GN20" s="19">
        <f t="shared" si="45"/>
        <v>0</v>
      </c>
      <c r="GP20" s="19">
        <f t="shared" si="46"/>
        <v>0</v>
      </c>
      <c r="GQ20" s="19">
        <f t="shared" si="46"/>
        <v>0</v>
      </c>
      <c r="GR20" s="19">
        <f t="shared" si="46"/>
        <v>0</v>
      </c>
      <c r="GT20" s="19">
        <f t="shared" si="47"/>
        <v>0</v>
      </c>
      <c r="GU20" s="19">
        <f t="shared" si="47"/>
        <v>0</v>
      </c>
      <c r="GV20" s="19">
        <f t="shared" si="47"/>
        <v>0</v>
      </c>
      <c r="HA20" s="27" t="str">
        <f>IF(N20="wykład",G20*E20*'Formy zajęć'!$D$53*'Formy zajęć'!$D$58,IF(N20="ćw.aud",G20*E20*'Kierunek studiów'!$C$6/'Formy zajęć'!$D$59*'Formy zajęć'!$D$53,IF(N20="sem",G20*E20*'Kierunek studiów'!$C$6/'Formy zajęć'!$D$62*'Formy zajęć'!$D$53,IF(N20="ćw.konw",G20*E20*'Formy zajęć'!$D$53*'Kierunek studiów'!$C$6/'Formy zajęć'!$D$61,IF(N20="ćw.lab",G20*E20*'Formy zajęć'!$D$53*'Kierunek studiów'!$C$6/'Formy zajęć'!$D$60,IF(N20="niesklasyfikowane",0,""))))))</f>
        <v/>
      </c>
      <c r="HB20" s="19" t="str">
        <f t="shared" si="53"/>
        <v/>
      </c>
    </row>
    <row r="21" spans="2:210" x14ac:dyDescent="0.25">
      <c r="B21" s="28">
        <f t="shared" si="54"/>
        <v>0</v>
      </c>
      <c r="C21" s="25">
        <f>Przedmioty!B22</f>
        <v>0</v>
      </c>
      <c r="D21" s="28">
        <f>Przedmioty!D22</f>
        <v>0</v>
      </c>
      <c r="E21" s="28">
        <f>Przedmioty!C22</f>
        <v>0</v>
      </c>
      <c r="F21" s="29">
        <f t="shared" si="56"/>
        <v>0</v>
      </c>
      <c r="G21" s="29">
        <f t="shared" si="57"/>
        <v>0</v>
      </c>
      <c r="H21" s="29">
        <f t="shared" si="58"/>
        <v>0</v>
      </c>
      <c r="J21" s="19">
        <f t="shared" si="0"/>
        <v>0</v>
      </c>
      <c r="K21" s="19">
        <f t="shared" si="51"/>
        <v>840</v>
      </c>
      <c r="L21" s="19" t="str">
        <f>IF(OR(B22&gt;B21,J21=0),"",K21-SUM($L$6:L20))</f>
        <v/>
      </c>
      <c r="M21" s="19" t="str">
        <f t="shared" si="55"/>
        <v/>
      </c>
      <c r="N21" s="19" t="str">
        <f t="shared" si="1"/>
        <v/>
      </c>
      <c r="P21" s="55" t="str">
        <f>IF(N21="wykład",E21,IF(N21="ćw.aud",E21*'Kierunek studiów'!$C$6/'Formy zajęć'!$D$59,IF(N21="ćw.lab",E21*'Kierunek studiów'!$C$6/'Formy zajęć'!$D$60,IF(N21="ćw.konw",E21*'Kierunek studiów'!$C$6/'Formy zajęć'!$D$61,IF(N21="sem",E21*'Kierunek studiów'!$C$6/'Formy zajęć'!$D$62,IF(N21="niesklasyfikowane",0,""))))))</f>
        <v/>
      </c>
      <c r="V21" s="19">
        <f t="shared" si="2"/>
        <v>0</v>
      </c>
      <c r="W21" s="19">
        <f t="shared" si="2"/>
        <v>0</v>
      </c>
      <c r="X21" s="19">
        <f t="shared" si="2"/>
        <v>0</v>
      </c>
      <c r="Z21" s="19">
        <f t="shared" si="3"/>
        <v>0</v>
      </c>
      <c r="AA21" s="19">
        <f t="shared" si="3"/>
        <v>0</v>
      </c>
      <c r="AB21" s="19">
        <f t="shared" si="3"/>
        <v>0</v>
      </c>
      <c r="AD21" s="19">
        <f t="shared" si="4"/>
        <v>0</v>
      </c>
      <c r="AE21" s="19">
        <f t="shared" si="4"/>
        <v>0</v>
      </c>
      <c r="AF21" s="19">
        <f t="shared" si="4"/>
        <v>0</v>
      </c>
      <c r="AH21" s="19">
        <f t="shared" si="5"/>
        <v>0</v>
      </c>
      <c r="AI21" s="19">
        <f t="shared" si="5"/>
        <v>0</v>
      </c>
      <c r="AJ21" s="19">
        <f t="shared" si="5"/>
        <v>0</v>
      </c>
      <c r="AL21" s="19">
        <f t="shared" si="6"/>
        <v>0</v>
      </c>
      <c r="AM21" s="19">
        <f t="shared" si="6"/>
        <v>0</v>
      </c>
      <c r="AN21" s="19">
        <f t="shared" si="6"/>
        <v>0</v>
      </c>
      <c r="AP21" s="19">
        <f t="shared" si="7"/>
        <v>0</v>
      </c>
      <c r="AQ21" s="19">
        <f t="shared" si="7"/>
        <v>0</v>
      </c>
      <c r="AR21" s="19">
        <f t="shared" si="7"/>
        <v>0</v>
      </c>
      <c r="AT21" s="19">
        <f t="shared" si="8"/>
        <v>0</v>
      </c>
      <c r="AU21" s="19">
        <f t="shared" si="8"/>
        <v>0</v>
      </c>
      <c r="AV21" s="19">
        <f t="shared" si="8"/>
        <v>0</v>
      </c>
      <c r="AX21" s="19">
        <f t="shared" si="9"/>
        <v>0</v>
      </c>
      <c r="AY21" s="19">
        <f t="shared" si="9"/>
        <v>0</v>
      </c>
      <c r="AZ21" s="19">
        <f t="shared" si="9"/>
        <v>0</v>
      </c>
      <c r="BB21" s="19">
        <f t="shared" si="10"/>
        <v>0</v>
      </c>
      <c r="BC21" s="19">
        <f t="shared" si="10"/>
        <v>0</v>
      </c>
      <c r="BD21" s="19">
        <f t="shared" si="10"/>
        <v>0</v>
      </c>
      <c r="BF21" s="19">
        <f t="shared" si="11"/>
        <v>0</v>
      </c>
      <c r="BG21" s="19">
        <f t="shared" si="11"/>
        <v>0</v>
      </c>
      <c r="BH21" s="19">
        <f t="shared" si="11"/>
        <v>0</v>
      </c>
      <c r="BJ21" s="19">
        <f t="shared" si="12"/>
        <v>0</v>
      </c>
      <c r="BK21" s="19">
        <f t="shared" si="12"/>
        <v>0</v>
      </c>
      <c r="BL21" s="19">
        <f t="shared" si="12"/>
        <v>0</v>
      </c>
      <c r="BN21" s="19">
        <f t="shared" si="13"/>
        <v>0</v>
      </c>
      <c r="BO21" s="19">
        <f t="shared" si="13"/>
        <v>0</v>
      </c>
      <c r="BP21" s="19">
        <f t="shared" si="13"/>
        <v>0</v>
      </c>
      <c r="BR21" s="19">
        <f t="shared" si="14"/>
        <v>0</v>
      </c>
      <c r="BS21" s="19">
        <f t="shared" si="14"/>
        <v>0</v>
      </c>
      <c r="BT21" s="19">
        <f t="shared" si="14"/>
        <v>0</v>
      </c>
      <c r="BV21" s="19">
        <f t="shared" si="15"/>
        <v>0</v>
      </c>
      <c r="BW21" s="19">
        <f t="shared" si="15"/>
        <v>0</v>
      </c>
      <c r="BX21" s="19">
        <f t="shared" si="15"/>
        <v>0</v>
      </c>
      <c r="BZ21" s="19">
        <f t="shared" si="16"/>
        <v>0</v>
      </c>
      <c r="CA21" s="19">
        <f t="shared" si="16"/>
        <v>0</v>
      </c>
      <c r="CB21" s="19">
        <f t="shared" si="16"/>
        <v>0</v>
      </c>
      <c r="CD21" s="19">
        <f t="shared" si="17"/>
        <v>0</v>
      </c>
      <c r="CE21" s="19">
        <f t="shared" si="17"/>
        <v>0</v>
      </c>
      <c r="CF21" s="19">
        <f t="shared" si="17"/>
        <v>0</v>
      </c>
      <c r="CH21" s="19">
        <f t="shared" si="18"/>
        <v>0</v>
      </c>
      <c r="CI21" s="19">
        <f t="shared" si="18"/>
        <v>0</v>
      </c>
      <c r="CJ21" s="19">
        <f t="shared" si="18"/>
        <v>0</v>
      </c>
      <c r="CL21" s="19">
        <f t="shared" si="19"/>
        <v>0</v>
      </c>
      <c r="CM21" s="19">
        <f t="shared" si="19"/>
        <v>0</v>
      </c>
      <c r="CN21" s="19">
        <f t="shared" si="19"/>
        <v>0</v>
      </c>
      <c r="CP21" s="19">
        <f t="shared" si="20"/>
        <v>0</v>
      </c>
      <c r="CQ21" s="19">
        <f t="shared" si="20"/>
        <v>0</v>
      </c>
      <c r="CR21" s="19">
        <f t="shared" si="20"/>
        <v>0</v>
      </c>
      <c r="CT21" s="19">
        <f t="shared" si="21"/>
        <v>0</v>
      </c>
      <c r="CU21" s="19">
        <f t="shared" si="21"/>
        <v>0</v>
      </c>
      <c r="CV21" s="19">
        <f t="shared" si="21"/>
        <v>0</v>
      </c>
      <c r="CX21" s="19">
        <f t="shared" si="22"/>
        <v>0</v>
      </c>
      <c r="CY21" s="19">
        <f t="shared" si="22"/>
        <v>0</v>
      </c>
      <c r="CZ21" s="19">
        <f t="shared" si="22"/>
        <v>0</v>
      </c>
      <c r="DB21" s="19">
        <f t="shared" si="23"/>
        <v>0</v>
      </c>
      <c r="DC21" s="19">
        <f t="shared" si="23"/>
        <v>0</v>
      </c>
      <c r="DD21" s="19">
        <f t="shared" si="23"/>
        <v>0</v>
      </c>
      <c r="DF21" s="19">
        <f t="shared" si="24"/>
        <v>0</v>
      </c>
      <c r="DG21" s="19">
        <f t="shared" si="24"/>
        <v>0</v>
      </c>
      <c r="DH21" s="19">
        <f t="shared" si="24"/>
        <v>0</v>
      </c>
      <c r="DJ21" s="19">
        <f t="shared" si="25"/>
        <v>0</v>
      </c>
      <c r="DK21" s="19">
        <f t="shared" si="25"/>
        <v>0</v>
      </c>
      <c r="DL21" s="19">
        <f t="shared" si="25"/>
        <v>0</v>
      </c>
      <c r="DN21" s="19">
        <f t="shared" si="26"/>
        <v>0</v>
      </c>
      <c r="DO21" s="19">
        <f t="shared" si="26"/>
        <v>0</v>
      </c>
      <c r="DP21" s="19">
        <f t="shared" si="26"/>
        <v>0</v>
      </c>
      <c r="DR21" s="19">
        <f t="shared" si="27"/>
        <v>0</v>
      </c>
      <c r="DS21" s="19">
        <f t="shared" si="27"/>
        <v>0</v>
      </c>
      <c r="DT21" s="19">
        <f t="shared" si="27"/>
        <v>0</v>
      </c>
      <c r="DV21" s="19">
        <f t="shared" si="28"/>
        <v>0</v>
      </c>
      <c r="DW21" s="19">
        <f t="shared" si="28"/>
        <v>0</v>
      </c>
      <c r="DX21" s="19">
        <f t="shared" si="28"/>
        <v>0</v>
      </c>
      <c r="DZ21" s="19">
        <f t="shared" si="29"/>
        <v>0</v>
      </c>
      <c r="EA21" s="19">
        <f t="shared" si="29"/>
        <v>0</v>
      </c>
      <c r="EB21" s="19">
        <f t="shared" si="29"/>
        <v>0</v>
      </c>
      <c r="ED21" s="19">
        <f t="shared" si="30"/>
        <v>0</v>
      </c>
      <c r="EE21" s="19">
        <f t="shared" si="30"/>
        <v>0</v>
      </c>
      <c r="EF21" s="19">
        <f t="shared" si="30"/>
        <v>0</v>
      </c>
      <c r="EH21" s="19">
        <f t="shared" si="31"/>
        <v>0</v>
      </c>
      <c r="EI21" s="19">
        <f t="shared" si="31"/>
        <v>0</v>
      </c>
      <c r="EJ21" s="19">
        <f t="shared" si="31"/>
        <v>0</v>
      </c>
      <c r="EL21" s="19">
        <f t="shared" si="32"/>
        <v>0</v>
      </c>
      <c r="EM21" s="19">
        <f t="shared" si="32"/>
        <v>0</v>
      </c>
      <c r="EN21" s="19">
        <f t="shared" si="32"/>
        <v>0</v>
      </c>
      <c r="EP21" s="19">
        <f t="shared" si="33"/>
        <v>0</v>
      </c>
      <c r="EQ21" s="19">
        <f t="shared" si="33"/>
        <v>0</v>
      </c>
      <c r="ER21" s="19">
        <f t="shared" si="33"/>
        <v>0</v>
      </c>
      <c r="ET21" s="19">
        <f t="shared" si="34"/>
        <v>0</v>
      </c>
      <c r="EU21" s="19">
        <f t="shared" si="34"/>
        <v>0</v>
      </c>
      <c r="EV21" s="19">
        <f t="shared" si="34"/>
        <v>0</v>
      </c>
      <c r="EX21" s="19">
        <f t="shared" si="35"/>
        <v>0</v>
      </c>
      <c r="EY21" s="19">
        <f t="shared" si="35"/>
        <v>0</v>
      </c>
      <c r="EZ21" s="19">
        <f t="shared" si="35"/>
        <v>0</v>
      </c>
      <c r="FB21" s="19">
        <f t="shared" si="36"/>
        <v>0</v>
      </c>
      <c r="FC21" s="19">
        <f t="shared" si="36"/>
        <v>0</v>
      </c>
      <c r="FD21" s="19">
        <f t="shared" si="36"/>
        <v>0</v>
      </c>
      <c r="FF21" s="19">
        <f t="shared" si="37"/>
        <v>0</v>
      </c>
      <c r="FG21" s="19">
        <f t="shared" si="37"/>
        <v>0</v>
      </c>
      <c r="FH21" s="19">
        <f t="shared" si="37"/>
        <v>0</v>
      </c>
      <c r="FJ21" s="19">
        <f t="shared" si="38"/>
        <v>0</v>
      </c>
      <c r="FK21" s="19">
        <f t="shared" si="38"/>
        <v>0</v>
      </c>
      <c r="FL21" s="19">
        <f t="shared" si="38"/>
        <v>0</v>
      </c>
      <c r="FN21" s="19">
        <f t="shared" si="39"/>
        <v>0</v>
      </c>
      <c r="FO21" s="19">
        <f t="shared" si="39"/>
        <v>0</v>
      </c>
      <c r="FP21" s="19">
        <f t="shared" si="39"/>
        <v>0</v>
      </c>
      <c r="FR21" s="19">
        <f t="shared" si="40"/>
        <v>0</v>
      </c>
      <c r="FS21" s="19">
        <f t="shared" si="40"/>
        <v>0</v>
      </c>
      <c r="FT21" s="19">
        <f t="shared" si="40"/>
        <v>0</v>
      </c>
      <c r="FV21" s="19">
        <f t="shared" si="41"/>
        <v>0</v>
      </c>
      <c r="FW21" s="19">
        <f t="shared" si="41"/>
        <v>0</v>
      </c>
      <c r="FX21" s="19">
        <f t="shared" si="41"/>
        <v>0</v>
      </c>
      <c r="FZ21" s="19">
        <f t="shared" si="42"/>
        <v>0</v>
      </c>
      <c r="GA21" s="19">
        <f t="shared" si="42"/>
        <v>0</v>
      </c>
      <c r="GB21" s="19">
        <f t="shared" si="42"/>
        <v>0</v>
      </c>
      <c r="GD21" s="19">
        <f t="shared" si="43"/>
        <v>0</v>
      </c>
      <c r="GE21" s="19">
        <f t="shared" si="43"/>
        <v>0</v>
      </c>
      <c r="GF21" s="19">
        <f t="shared" si="43"/>
        <v>0</v>
      </c>
      <c r="GH21" s="19">
        <f t="shared" si="44"/>
        <v>0</v>
      </c>
      <c r="GI21" s="19">
        <f t="shared" si="44"/>
        <v>0</v>
      </c>
      <c r="GJ21" s="19">
        <f t="shared" si="44"/>
        <v>0</v>
      </c>
      <c r="GL21" s="19">
        <f t="shared" si="45"/>
        <v>0</v>
      </c>
      <c r="GM21" s="19">
        <f t="shared" si="45"/>
        <v>0</v>
      </c>
      <c r="GN21" s="19">
        <f t="shared" si="45"/>
        <v>0</v>
      </c>
      <c r="GP21" s="19">
        <f t="shared" si="46"/>
        <v>0</v>
      </c>
      <c r="GQ21" s="19">
        <f t="shared" si="46"/>
        <v>0</v>
      </c>
      <c r="GR21" s="19">
        <f t="shared" si="46"/>
        <v>0</v>
      </c>
      <c r="GT21" s="19">
        <f t="shared" si="47"/>
        <v>0</v>
      </c>
      <c r="GU21" s="19">
        <f t="shared" si="47"/>
        <v>0</v>
      </c>
      <c r="GV21" s="19">
        <f t="shared" si="47"/>
        <v>0</v>
      </c>
      <c r="HA21" s="27" t="str">
        <f>IF(N21="wykład",G21*E21*'Formy zajęć'!$D$53*'Formy zajęć'!$D$58,IF(N21="ćw.aud",G21*E21*'Kierunek studiów'!$C$6/'Formy zajęć'!$D$59*'Formy zajęć'!$D$53,IF(N21="sem",G21*E21*'Kierunek studiów'!$C$6/'Formy zajęć'!$D$62*'Formy zajęć'!$D$53,IF(N21="ćw.konw",G21*E21*'Formy zajęć'!$D$53*'Kierunek studiów'!$C$6/'Formy zajęć'!$D$61,IF(N21="ćw.lab",G21*E21*'Formy zajęć'!$D$53*'Kierunek studiów'!$C$6/'Formy zajęć'!$D$60,IF(N21="niesklasyfikowane",0,""))))))</f>
        <v/>
      </c>
      <c r="HB21" s="19" t="str">
        <f t="shared" si="53"/>
        <v/>
      </c>
    </row>
    <row r="22" spans="2:210" x14ac:dyDescent="0.25">
      <c r="B22" s="28">
        <f t="shared" si="54"/>
        <v>0</v>
      </c>
      <c r="C22" s="25">
        <f>Przedmioty!B23</f>
        <v>0</v>
      </c>
      <c r="D22" s="28">
        <f>Przedmioty!D23</f>
        <v>0</v>
      </c>
      <c r="E22" s="28">
        <f>Przedmioty!C23</f>
        <v>0</v>
      </c>
      <c r="F22" s="29">
        <f t="shared" si="56"/>
        <v>0</v>
      </c>
      <c r="G22" s="29">
        <f t="shared" si="57"/>
        <v>0</v>
      </c>
      <c r="H22" s="29">
        <f t="shared" si="58"/>
        <v>0</v>
      </c>
      <c r="J22" s="19">
        <f t="shared" si="0"/>
        <v>0</v>
      </c>
      <c r="K22" s="19">
        <f t="shared" si="51"/>
        <v>840</v>
      </c>
      <c r="L22" s="19" t="str">
        <f>IF(OR(B23&gt;B22,J22=0),"",K22-SUM($L$6:L21))</f>
        <v/>
      </c>
      <c r="M22" s="19" t="str">
        <f t="shared" si="55"/>
        <v/>
      </c>
      <c r="N22" s="19" t="str">
        <f t="shared" si="1"/>
        <v/>
      </c>
      <c r="P22" s="55" t="str">
        <f>IF(N22="wykład",E22,IF(N22="ćw.aud",E22*'Kierunek studiów'!$C$6/'Formy zajęć'!$D$59,IF(N22="ćw.lab",E22*'Kierunek studiów'!$C$6/'Formy zajęć'!$D$60,IF(N22="ćw.konw",E22*'Kierunek studiów'!$C$6/'Formy zajęć'!$D$61,IF(N22="sem",E22*'Kierunek studiów'!$C$6/'Formy zajęć'!$D$62,IF(N22="niesklasyfikowane",0,""))))))</f>
        <v/>
      </c>
      <c r="V22" s="19">
        <f t="shared" si="2"/>
        <v>0</v>
      </c>
      <c r="W22" s="19">
        <f t="shared" si="2"/>
        <v>0</v>
      </c>
      <c r="X22" s="19">
        <f t="shared" si="2"/>
        <v>0</v>
      </c>
      <c r="Z22" s="19">
        <f t="shared" si="3"/>
        <v>0</v>
      </c>
      <c r="AA22" s="19">
        <f t="shared" si="3"/>
        <v>0</v>
      </c>
      <c r="AB22" s="19">
        <f t="shared" si="3"/>
        <v>0</v>
      </c>
      <c r="AD22" s="19">
        <f t="shared" si="4"/>
        <v>0</v>
      </c>
      <c r="AE22" s="19">
        <f t="shared" si="4"/>
        <v>0</v>
      </c>
      <c r="AF22" s="19">
        <f t="shared" si="4"/>
        <v>0</v>
      </c>
      <c r="AH22" s="19">
        <f t="shared" si="5"/>
        <v>0</v>
      </c>
      <c r="AI22" s="19">
        <f t="shared" si="5"/>
        <v>0</v>
      </c>
      <c r="AJ22" s="19">
        <f t="shared" si="5"/>
        <v>0</v>
      </c>
      <c r="AL22" s="19">
        <f t="shared" si="6"/>
        <v>0</v>
      </c>
      <c r="AM22" s="19">
        <f t="shared" si="6"/>
        <v>0</v>
      </c>
      <c r="AN22" s="19">
        <f t="shared" si="6"/>
        <v>0</v>
      </c>
      <c r="AP22" s="19">
        <f t="shared" si="7"/>
        <v>0</v>
      </c>
      <c r="AQ22" s="19">
        <f t="shared" si="7"/>
        <v>0</v>
      </c>
      <c r="AR22" s="19">
        <f t="shared" si="7"/>
        <v>0</v>
      </c>
      <c r="AT22" s="19">
        <f t="shared" si="8"/>
        <v>0</v>
      </c>
      <c r="AU22" s="19">
        <f t="shared" si="8"/>
        <v>0</v>
      </c>
      <c r="AV22" s="19">
        <f t="shared" si="8"/>
        <v>0</v>
      </c>
      <c r="AX22" s="19">
        <f t="shared" si="9"/>
        <v>0</v>
      </c>
      <c r="AY22" s="19">
        <f t="shared" si="9"/>
        <v>0</v>
      </c>
      <c r="AZ22" s="19">
        <f t="shared" si="9"/>
        <v>0</v>
      </c>
      <c r="BB22" s="19">
        <f t="shared" si="10"/>
        <v>0</v>
      </c>
      <c r="BC22" s="19">
        <f t="shared" si="10"/>
        <v>0</v>
      </c>
      <c r="BD22" s="19">
        <f t="shared" si="10"/>
        <v>0</v>
      </c>
      <c r="BF22" s="19">
        <f t="shared" si="11"/>
        <v>0</v>
      </c>
      <c r="BG22" s="19">
        <f t="shared" si="11"/>
        <v>0</v>
      </c>
      <c r="BH22" s="19">
        <f t="shared" si="11"/>
        <v>0</v>
      </c>
      <c r="BJ22" s="19">
        <f t="shared" si="12"/>
        <v>0</v>
      </c>
      <c r="BK22" s="19">
        <f t="shared" si="12"/>
        <v>0</v>
      </c>
      <c r="BL22" s="19">
        <f t="shared" si="12"/>
        <v>0</v>
      </c>
      <c r="BN22" s="19">
        <f t="shared" si="13"/>
        <v>0</v>
      </c>
      <c r="BO22" s="19">
        <f t="shared" si="13"/>
        <v>0</v>
      </c>
      <c r="BP22" s="19">
        <f t="shared" si="13"/>
        <v>0</v>
      </c>
      <c r="BR22" s="19">
        <f t="shared" si="14"/>
        <v>0</v>
      </c>
      <c r="BS22" s="19">
        <f t="shared" si="14"/>
        <v>0</v>
      </c>
      <c r="BT22" s="19">
        <f t="shared" si="14"/>
        <v>0</v>
      </c>
      <c r="BV22" s="19">
        <f t="shared" si="15"/>
        <v>0</v>
      </c>
      <c r="BW22" s="19">
        <f t="shared" si="15"/>
        <v>0</v>
      </c>
      <c r="BX22" s="19">
        <f t="shared" si="15"/>
        <v>0</v>
      </c>
      <c r="BZ22" s="19">
        <f t="shared" si="16"/>
        <v>0</v>
      </c>
      <c r="CA22" s="19">
        <f t="shared" si="16"/>
        <v>0</v>
      </c>
      <c r="CB22" s="19">
        <f t="shared" si="16"/>
        <v>0</v>
      </c>
      <c r="CD22" s="19">
        <f t="shared" si="17"/>
        <v>0</v>
      </c>
      <c r="CE22" s="19">
        <f t="shared" si="17"/>
        <v>0</v>
      </c>
      <c r="CF22" s="19">
        <f t="shared" si="17"/>
        <v>0</v>
      </c>
      <c r="CH22" s="19">
        <f t="shared" si="18"/>
        <v>0</v>
      </c>
      <c r="CI22" s="19">
        <f t="shared" si="18"/>
        <v>0</v>
      </c>
      <c r="CJ22" s="19">
        <f t="shared" si="18"/>
        <v>0</v>
      </c>
      <c r="CL22" s="19">
        <f t="shared" si="19"/>
        <v>0</v>
      </c>
      <c r="CM22" s="19">
        <f t="shared" si="19"/>
        <v>0</v>
      </c>
      <c r="CN22" s="19">
        <f t="shared" si="19"/>
        <v>0</v>
      </c>
      <c r="CP22" s="19">
        <f t="shared" si="20"/>
        <v>0</v>
      </c>
      <c r="CQ22" s="19">
        <f t="shared" si="20"/>
        <v>0</v>
      </c>
      <c r="CR22" s="19">
        <f t="shared" si="20"/>
        <v>0</v>
      </c>
      <c r="CT22" s="19">
        <f t="shared" si="21"/>
        <v>0</v>
      </c>
      <c r="CU22" s="19">
        <f t="shared" si="21"/>
        <v>0</v>
      </c>
      <c r="CV22" s="19">
        <f t="shared" si="21"/>
        <v>0</v>
      </c>
      <c r="CX22" s="19">
        <f t="shared" si="22"/>
        <v>0</v>
      </c>
      <c r="CY22" s="19">
        <f t="shared" si="22"/>
        <v>0</v>
      </c>
      <c r="CZ22" s="19">
        <f t="shared" si="22"/>
        <v>0</v>
      </c>
      <c r="DB22" s="19">
        <f t="shared" si="23"/>
        <v>0</v>
      </c>
      <c r="DC22" s="19">
        <f t="shared" si="23"/>
        <v>0</v>
      </c>
      <c r="DD22" s="19">
        <f t="shared" si="23"/>
        <v>0</v>
      </c>
      <c r="DF22" s="19">
        <f t="shared" si="24"/>
        <v>0</v>
      </c>
      <c r="DG22" s="19">
        <f t="shared" si="24"/>
        <v>0</v>
      </c>
      <c r="DH22" s="19">
        <f t="shared" si="24"/>
        <v>0</v>
      </c>
      <c r="DJ22" s="19">
        <f t="shared" si="25"/>
        <v>0</v>
      </c>
      <c r="DK22" s="19">
        <f t="shared" si="25"/>
        <v>0</v>
      </c>
      <c r="DL22" s="19">
        <f t="shared" si="25"/>
        <v>0</v>
      </c>
      <c r="DN22" s="19">
        <f t="shared" si="26"/>
        <v>0</v>
      </c>
      <c r="DO22" s="19">
        <f t="shared" si="26"/>
        <v>0</v>
      </c>
      <c r="DP22" s="19">
        <f t="shared" si="26"/>
        <v>0</v>
      </c>
      <c r="DR22" s="19">
        <f t="shared" si="27"/>
        <v>0</v>
      </c>
      <c r="DS22" s="19">
        <f t="shared" si="27"/>
        <v>0</v>
      </c>
      <c r="DT22" s="19">
        <f t="shared" si="27"/>
        <v>0</v>
      </c>
      <c r="DV22" s="19">
        <f t="shared" si="28"/>
        <v>0</v>
      </c>
      <c r="DW22" s="19">
        <f t="shared" si="28"/>
        <v>0</v>
      </c>
      <c r="DX22" s="19">
        <f t="shared" si="28"/>
        <v>0</v>
      </c>
      <c r="DZ22" s="19">
        <f t="shared" si="29"/>
        <v>0</v>
      </c>
      <c r="EA22" s="19">
        <f t="shared" si="29"/>
        <v>0</v>
      </c>
      <c r="EB22" s="19">
        <f t="shared" si="29"/>
        <v>0</v>
      </c>
      <c r="ED22" s="19">
        <f t="shared" si="30"/>
        <v>0</v>
      </c>
      <c r="EE22" s="19">
        <f t="shared" si="30"/>
        <v>0</v>
      </c>
      <c r="EF22" s="19">
        <f t="shared" si="30"/>
        <v>0</v>
      </c>
      <c r="EH22" s="19">
        <f t="shared" si="31"/>
        <v>0</v>
      </c>
      <c r="EI22" s="19">
        <f t="shared" si="31"/>
        <v>0</v>
      </c>
      <c r="EJ22" s="19">
        <f t="shared" si="31"/>
        <v>0</v>
      </c>
      <c r="EL22" s="19">
        <f t="shared" si="32"/>
        <v>0</v>
      </c>
      <c r="EM22" s="19">
        <f t="shared" si="32"/>
        <v>0</v>
      </c>
      <c r="EN22" s="19">
        <f t="shared" si="32"/>
        <v>0</v>
      </c>
      <c r="EP22" s="19">
        <f t="shared" si="33"/>
        <v>0</v>
      </c>
      <c r="EQ22" s="19">
        <f t="shared" si="33"/>
        <v>0</v>
      </c>
      <c r="ER22" s="19">
        <f t="shared" si="33"/>
        <v>0</v>
      </c>
      <c r="ET22" s="19">
        <f t="shared" si="34"/>
        <v>0</v>
      </c>
      <c r="EU22" s="19">
        <f t="shared" si="34"/>
        <v>0</v>
      </c>
      <c r="EV22" s="19">
        <f t="shared" si="34"/>
        <v>0</v>
      </c>
      <c r="EX22" s="19">
        <f t="shared" si="35"/>
        <v>0</v>
      </c>
      <c r="EY22" s="19">
        <f t="shared" si="35"/>
        <v>0</v>
      </c>
      <c r="EZ22" s="19">
        <f t="shared" si="35"/>
        <v>0</v>
      </c>
      <c r="FB22" s="19">
        <f t="shared" si="36"/>
        <v>0</v>
      </c>
      <c r="FC22" s="19">
        <f t="shared" si="36"/>
        <v>0</v>
      </c>
      <c r="FD22" s="19">
        <f t="shared" si="36"/>
        <v>0</v>
      </c>
      <c r="FF22" s="19">
        <f t="shared" si="37"/>
        <v>0</v>
      </c>
      <c r="FG22" s="19">
        <f t="shared" si="37"/>
        <v>0</v>
      </c>
      <c r="FH22" s="19">
        <f t="shared" si="37"/>
        <v>0</v>
      </c>
      <c r="FJ22" s="19">
        <f t="shared" si="38"/>
        <v>0</v>
      </c>
      <c r="FK22" s="19">
        <f t="shared" si="38"/>
        <v>0</v>
      </c>
      <c r="FL22" s="19">
        <f t="shared" si="38"/>
        <v>0</v>
      </c>
      <c r="FN22" s="19">
        <f t="shared" si="39"/>
        <v>0</v>
      </c>
      <c r="FO22" s="19">
        <f t="shared" si="39"/>
        <v>0</v>
      </c>
      <c r="FP22" s="19">
        <f t="shared" si="39"/>
        <v>0</v>
      </c>
      <c r="FR22" s="19">
        <f t="shared" si="40"/>
        <v>0</v>
      </c>
      <c r="FS22" s="19">
        <f t="shared" si="40"/>
        <v>0</v>
      </c>
      <c r="FT22" s="19">
        <f t="shared" si="40"/>
        <v>0</v>
      </c>
      <c r="FV22" s="19">
        <f t="shared" si="41"/>
        <v>0</v>
      </c>
      <c r="FW22" s="19">
        <f t="shared" si="41"/>
        <v>0</v>
      </c>
      <c r="FX22" s="19">
        <f t="shared" si="41"/>
        <v>0</v>
      </c>
      <c r="FZ22" s="19">
        <f t="shared" si="42"/>
        <v>0</v>
      </c>
      <c r="GA22" s="19">
        <f t="shared" si="42"/>
        <v>0</v>
      </c>
      <c r="GB22" s="19">
        <f t="shared" si="42"/>
        <v>0</v>
      </c>
      <c r="GD22" s="19">
        <f t="shared" si="43"/>
        <v>0</v>
      </c>
      <c r="GE22" s="19">
        <f t="shared" si="43"/>
        <v>0</v>
      </c>
      <c r="GF22" s="19">
        <f t="shared" si="43"/>
        <v>0</v>
      </c>
      <c r="GH22" s="19">
        <f t="shared" si="44"/>
        <v>0</v>
      </c>
      <c r="GI22" s="19">
        <f t="shared" si="44"/>
        <v>0</v>
      </c>
      <c r="GJ22" s="19">
        <f t="shared" si="44"/>
        <v>0</v>
      </c>
      <c r="GL22" s="19">
        <f t="shared" si="45"/>
        <v>0</v>
      </c>
      <c r="GM22" s="19">
        <f t="shared" si="45"/>
        <v>0</v>
      </c>
      <c r="GN22" s="19">
        <f t="shared" si="45"/>
        <v>0</v>
      </c>
      <c r="GP22" s="19">
        <f t="shared" si="46"/>
        <v>0</v>
      </c>
      <c r="GQ22" s="19">
        <f t="shared" si="46"/>
        <v>0</v>
      </c>
      <c r="GR22" s="19">
        <f t="shared" si="46"/>
        <v>0</v>
      </c>
      <c r="GT22" s="19">
        <f t="shared" si="47"/>
        <v>0</v>
      </c>
      <c r="GU22" s="19">
        <f t="shared" si="47"/>
        <v>0</v>
      </c>
      <c r="GV22" s="19">
        <f t="shared" si="47"/>
        <v>0</v>
      </c>
      <c r="HA22" s="27" t="str">
        <f>IF(N22="wykład",G22*E22*'Formy zajęć'!$D$53*'Formy zajęć'!$D$58,IF(N22="ćw.aud",G22*E22*'Kierunek studiów'!$C$6/'Formy zajęć'!$D$59*'Formy zajęć'!$D$53,IF(N22="sem",G22*E22*'Kierunek studiów'!$C$6/'Formy zajęć'!$D$62*'Formy zajęć'!$D$53,IF(N22="ćw.konw",G22*E22*'Formy zajęć'!$D$53*'Kierunek studiów'!$C$6/'Formy zajęć'!$D$61,IF(N22="ćw.lab",G22*E22*'Formy zajęć'!$D$53*'Kierunek studiów'!$C$6/'Formy zajęć'!$D$60,IF(N22="niesklasyfikowane",0,""))))))</f>
        <v/>
      </c>
      <c r="HB22" s="19" t="str">
        <f t="shared" si="53"/>
        <v/>
      </c>
    </row>
    <row r="23" spans="2:210" x14ac:dyDescent="0.25">
      <c r="B23" s="28">
        <f t="shared" si="54"/>
        <v>0</v>
      </c>
      <c r="C23" s="25">
        <f>Przedmioty!B24</f>
        <v>0</v>
      </c>
      <c r="D23" s="28">
        <f>Przedmioty!D24</f>
        <v>0</v>
      </c>
      <c r="E23" s="28">
        <f>Przedmioty!C24</f>
        <v>0</v>
      </c>
      <c r="F23" s="29">
        <f t="shared" si="56"/>
        <v>0</v>
      </c>
      <c r="G23" s="29">
        <f t="shared" si="57"/>
        <v>0</v>
      </c>
      <c r="H23" s="29">
        <f t="shared" si="58"/>
        <v>0</v>
      </c>
      <c r="J23" s="19">
        <f t="shared" si="0"/>
        <v>0</v>
      </c>
      <c r="K23" s="19">
        <f t="shared" si="51"/>
        <v>840</v>
      </c>
      <c r="L23" s="19" t="str">
        <f>IF(OR(B24&gt;B23,J23=0),"",K23-SUM($L$6:L22))</f>
        <v/>
      </c>
      <c r="M23" s="19" t="str">
        <f t="shared" si="55"/>
        <v/>
      </c>
      <c r="N23" s="19" t="str">
        <f t="shared" si="1"/>
        <v/>
      </c>
      <c r="P23" s="55" t="str">
        <f>IF(N23="wykład",E23,IF(N23="ćw.aud",E23*'Kierunek studiów'!$C$6/'Formy zajęć'!$D$59,IF(N23="ćw.lab",E23*'Kierunek studiów'!$C$6/'Formy zajęć'!$D$60,IF(N23="ćw.konw",E23*'Kierunek studiów'!$C$6/'Formy zajęć'!$D$61,IF(N23="sem",E23*'Kierunek studiów'!$C$6/'Formy zajęć'!$D$62,IF(N23="niesklasyfikowane",0,""))))))</f>
        <v/>
      </c>
      <c r="V23" s="19">
        <f t="shared" si="2"/>
        <v>0</v>
      </c>
      <c r="W23" s="19">
        <f t="shared" si="2"/>
        <v>0</v>
      </c>
      <c r="X23" s="19">
        <f t="shared" si="2"/>
        <v>0</v>
      </c>
      <c r="Z23" s="19">
        <f t="shared" si="3"/>
        <v>0</v>
      </c>
      <c r="AA23" s="19">
        <f t="shared" si="3"/>
        <v>0</v>
      </c>
      <c r="AB23" s="19">
        <f t="shared" si="3"/>
        <v>0</v>
      </c>
      <c r="AD23" s="19">
        <f t="shared" si="4"/>
        <v>0</v>
      </c>
      <c r="AE23" s="19">
        <f t="shared" si="4"/>
        <v>0</v>
      </c>
      <c r="AF23" s="19">
        <f t="shared" si="4"/>
        <v>0</v>
      </c>
      <c r="AH23" s="19">
        <f t="shared" si="5"/>
        <v>0</v>
      </c>
      <c r="AI23" s="19">
        <f t="shared" si="5"/>
        <v>0</v>
      </c>
      <c r="AJ23" s="19">
        <f t="shared" si="5"/>
        <v>0</v>
      </c>
      <c r="AL23" s="19">
        <f t="shared" si="6"/>
        <v>0</v>
      </c>
      <c r="AM23" s="19">
        <f t="shared" si="6"/>
        <v>0</v>
      </c>
      <c r="AN23" s="19">
        <f t="shared" si="6"/>
        <v>0</v>
      </c>
      <c r="AP23" s="19">
        <f t="shared" si="7"/>
        <v>0</v>
      </c>
      <c r="AQ23" s="19">
        <f t="shared" si="7"/>
        <v>0</v>
      </c>
      <c r="AR23" s="19">
        <f t="shared" si="7"/>
        <v>0</v>
      </c>
      <c r="AT23" s="19">
        <f t="shared" si="8"/>
        <v>0</v>
      </c>
      <c r="AU23" s="19">
        <f t="shared" si="8"/>
        <v>0</v>
      </c>
      <c r="AV23" s="19">
        <f t="shared" si="8"/>
        <v>0</v>
      </c>
      <c r="AX23" s="19">
        <f t="shared" si="9"/>
        <v>0</v>
      </c>
      <c r="AY23" s="19">
        <f t="shared" si="9"/>
        <v>0</v>
      </c>
      <c r="AZ23" s="19">
        <f t="shared" si="9"/>
        <v>0</v>
      </c>
      <c r="BB23" s="19">
        <f t="shared" si="10"/>
        <v>0</v>
      </c>
      <c r="BC23" s="19">
        <f t="shared" si="10"/>
        <v>0</v>
      </c>
      <c r="BD23" s="19">
        <f t="shared" si="10"/>
        <v>0</v>
      </c>
      <c r="BF23" s="19">
        <f t="shared" si="11"/>
        <v>0</v>
      </c>
      <c r="BG23" s="19">
        <f t="shared" si="11"/>
        <v>0</v>
      </c>
      <c r="BH23" s="19">
        <f t="shared" si="11"/>
        <v>0</v>
      </c>
      <c r="BJ23" s="19">
        <f t="shared" si="12"/>
        <v>0</v>
      </c>
      <c r="BK23" s="19">
        <f t="shared" si="12"/>
        <v>0</v>
      </c>
      <c r="BL23" s="19">
        <f t="shared" si="12"/>
        <v>0</v>
      </c>
      <c r="BN23" s="19">
        <f t="shared" si="13"/>
        <v>0</v>
      </c>
      <c r="BO23" s="19">
        <f t="shared" si="13"/>
        <v>0</v>
      </c>
      <c r="BP23" s="19">
        <f t="shared" si="13"/>
        <v>0</v>
      </c>
      <c r="BR23" s="19">
        <f t="shared" si="14"/>
        <v>0</v>
      </c>
      <c r="BS23" s="19">
        <f t="shared" si="14"/>
        <v>0</v>
      </c>
      <c r="BT23" s="19">
        <f t="shared" si="14"/>
        <v>0</v>
      </c>
      <c r="BV23" s="19">
        <f t="shared" si="15"/>
        <v>0</v>
      </c>
      <c r="BW23" s="19">
        <f t="shared" si="15"/>
        <v>0</v>
      </c>
      <c r="BX23" s="19">
        <f t="shared" si="15"/>
        <v>0</v>
      </c>
      <c r="BZ23" s="19">
        <f t="shared" si="16"/>
        <v>0</v>
      </c>
      <c r="CA23" s="19">
        <f t="shared" si="16"/>
        <v>0</v>
      </c>
      <c r="CB23" s="19">
        <f t="shared" si="16"/>
        <v>0</v>
      </c>
      <c r="CD23" s="19">
        <f t="shared" si="17"/>
        <v>0</v>
      </c>
      <c r="CE23" s="19">
        <f t="shared" si="17"/>
        <v>0</v>
      </c>
      <c r="CF23" s="19">
        <f t="shared" si="17"/>
        <v>0</v>
      </c>
      <c r="CH23" s="19">
        <f t="shared" si="18"/>
        <v>0</v>
      </c>
      <c r="CI23" s="19">
        <f t="shared" si="18"/>
        <v>0</v>
      </c>
      <c r="CJ23" s="19">
        <f t="shared" si="18"/>
        <v>0</v>
      </c>
      <c r="CL23" s="19">
        <f t="shared" si="19"/>
        <v>0</v>
      </c>
      <c r="CM23" s="19">
        <f t="shared" si="19"/>
        <v>0</v>
      </c>
      <c r="CN23" s="19">
        <f t="shared" si="19"/>
        <v>0</v>
      </c>
      <c r="CP23" s="19">
        <f t="shared" si="20"/>
        <v>0</v>
      </c>
      <c r="CQ23" s="19">
        <f t="shared" si="20"/>
        <v>0</v>
      </c>
      <c r="CR23" s="19">
        <f t="shared" si="20"/>
        <v>0</v>
      </c>
      <c r="CT23" s="19">
        <f t="shared" si="21"/>
        <v>0</v>
      </c>
      <c r="CU23" s="19">
        <f t="shared" si="21"/>
        <v>0</v>
      </c>
      <c r="CV23" s="19">
        <f t="shared" si="21"/>
        <v>0</v>
      </c>
      <c r="CX23" s="19">
        <f t="shared" si="22"/>
        <v>0</v>
      </c>
      <c r="CY23" s="19">
        <f t="shared" si="22"/>
        <v>0</v>
      </c>
      <c r="CZ23" s="19">
        <f t="shared" si="22"/>
        <v>0</v>
      </c>
      <c r="DB23" s="19">
        <f t="shared" si="23"/>
        <v>0</v>
      </c>
      <c r="DC23" s="19">
        <f t="shared" si="23"/>
        <v>0</v>
      </c>
      <c r="DD23" s="19">
        <f t="shared" si="23"/>
        <v>0</v>
      </c>
      <c r="DF23" s="19">
        <f t="shared" si="24"/>
        <v>0</v>
      </c>
      <c r="DG23" s="19">
        <f t="shared" si="24"/>
        <v>0</v>
      </c>
      <c r="DH23" s="19">
        <f t="shared" si="24"/>
        <v>0</v>
      </c>
      <c r="DJ23" s="19">
        <f t="shared" si="25"/>
        <v>0</v>
      </c>
      <c r="DK23" s="19">
        <f t="shared" si="25"/>
        <v>0</v>
      </c>
      <c r="DL23" s="19">
        <f t="shared" si="25"/>
        <v>0</v>
      </c>
      <c r="DN23" s="19">
        <f t="shared" si="26"/>
        <v>0</v>
      </c>
      <c r="DO23" s="19">
        <f t="shared" si="26"/>
        <v>0</v>
      </c>
      <c r="DP23" s="19">
        <f t="shared" si="26"/>
        <v>0</v>
      </c>
      <c r="DR23" s="19">
        <f t="shared" si="27"/>
        <v>0</v>
      </c>
      <c r="DS23" s="19">
        <f t="shared" si="27"/>
        <v>0</v>
      </c>
      <c r="DT23" s="19">
        <f t="shared" si="27"/>
        <v>0</v>
      </c>
      <c r="DV23" s="19">
        <f t="shared" si="28"/>
        <v>0</v>
      </c>
      <c r="DW23" s="19">
        <f t="shared" si="28"/>
        <v>0</v>
      </c>
      <c r="DX23" s="19">
        <f t="shared" si="28"/>
        <v>0</v>
      </c>
      <c r="DZ23" s="19">
        <f t="shared" si="29"/>
        <v>0</v>
      </c>
      <c r="EA23" s="19">
        <f t="shared" si="29"/>
        <v>0</v>
      </c>
      <c r="EB23" s="19">
        <f t="shared" si="29"/>
        <v>0</v>
      </c>
      <c r="ED23" s="19">
        <f t="shared" si="30"/>
        <v>0</v>
      </c>
      <c r="EE23" s="19">
        <f t="shared" si="30"/>
        <v>0</v>
      </c>
      <c r="EF23" s="19">
        <f t="shared" si="30"/>
        <v>0</v>
      </c>
      <c r="EH23" s="19">
        <f t="shared" si="31"/>
        <v>0</v>
      </c>
      <c r="EI23" s="19">
        <f t="shared" si="31"/>
        <v>0</v>
      </c>
      <c r="EJ23" s="19">
        <f t="shared" si="31"/>
        <v>0</v>
      </c>
      <c r="EL23" s="19">
        <f t="shared" si="32"/>
        <v>0</v>
      </c>
      <c r="EM23" s="19">
        <f t="shared" si="32"/>
        <v>0</v>
      </c>
      <c r="EN23" s="19">
        <f t="shared" si="32"/>
        <v>0</v>
      </c>
      <c r="EP23" s="19">
        <f t="shared" si="33"/>
        <v>0</v>
      </c>
      <c r="EQ23" s="19">
        <f t="shared" si="33"/>
        <v>0</v>
      </c>
      <c r="ER23" s="19">
        <f t="shared" si="33"/>
        <v>0</v>
      </c>
      <c r="ET23" s="19">
        <f t="shared" si="34"/>
        <v>0</v>
      </c>
      <c r="EU23" s="19">
        <f t="shared" si="34"/>
        <v>0</v>
      </c>
      <c r="EV23" s="19">
        <f t="shared" si="34"/>
        <v>0</v>
      </c>
      <c r="EX23" s="19">
        <f t="shared" si="35"/>
        <v>0</v>
      </c>
      <c r="EY23" s="19">
        <f t="shared" si="35"/>
        <v>0</v>
      </c>
      <c r="EZ23" s="19">
        <f t="shared" si="35"/>
        <v>0</v>
      </c>
      <c r="FB23" s="19">
        <f t="shared" si="36"/>
        <v>0</v>
      </c>
      <c r="FC23" s="19">
        <f t="shared" si="36"/>
        <v>0</v>
      </c>
      <c r="FD23" s="19">
        <f t="shared" si="36"/>
        <v>0</v>
      </c>
      <c r="FF23" s="19">
        <f t="shared" si="37"/>
        <v>0</v>
      </c>
      <c r="FG23" s="19">
        <f t="shared" si="37"/>
        <v>0</v>
      </c>
      <c r="FH23" s="19">
        <f t="shared" si="37"/>
        <v>0</v>
      </c>
      <c r="FJ23" s="19">
        <f t="shared" si="38"/>
        <v>0</v>
      </c>
      <c r="FK23" s="19">
        <f t="shared" si="38"/>
        <v>0</v>
      </c>
      <c r="FL23" s="19">
        <f t="shared" si="38"/>
        <v>0</v>
      </c>
      <c r="FN23" s="19">
        <f t="shared" si="39"/>
        <v>0</v>
      </c>
      <c r="FO23" s="19">
        <f t="shared" si="39"/>
        <v>0</v>
      </c>
      <c r="FP23" s="19">
        <f t="shared" si="39"/>
        <v>0</v>
      </c>
      <c r="FR23" s="19">
        <f t="shared" si="40"/>
        <v>0</v>
      </c>
      <c r="FS23" s="19">
        <f t="shared" si="40"/>
        <v>0</v>
      </c>
      <c r="FT23" s="19">
        <f t="shared" si="40"/>
        <v>0</v>
      </c>
      <c r="FV23" s="19">
        <f t="shared" si="41"/>
        <v>0</v>
      </c>
      <c r="FW23" s="19">
        <f t="shared" si="41"/>
        <v>0</v>
      </c>
      <c r="FX23" s="19">
        <f t="shared" si="41"/>
        <v>0</v>
      </c>
      <c r="FZ23" s="19">
        <f t="shared" si="42"/>
        <v>0</v>
      </c>
      <c r="GA23" s="19">
        <f t="shared" si="42"/>
        <v>0</v>
      </c>
      <c r="GB23" s="19">
        <f t="shared" si="42"/>
        <v>0</v>
      </c>
      <c r="GD23" s="19">
        <f t="shared" si="43"/>
        <v>0</v>
      </c>
      <c r="GE23" s="19">
        <f t="shared" si="43"/>
        <v>0</v>
      </c>
      <c r="GF23" s="19">
        <f t="shared" si="43"/>
        <v>0</v>
      </c>
      <c r="GH23" s="19">
        <f t="shared" si="44"/>
        <v>0</v>
      </c>
      <c r="GI23" s="19">
        <f t="shared" si="44"/>
        <v>0</v>
      </c>
      <c r="GJ23" s="19">
        <f t="shared" si="44"/>
        <v>0</v>
      </c>
      <c r="GL23" s="19">
        <f t="shared" si="45"/>
        <v>0</v>
      </c>
      <c r="GM23" s="19">
        <f t="shared" si="45"/>
        <v>0</v>
      </c>
      <c r="GN23" s="19">
        <f t="shared" si="45"/>
        <v>0</v>
      </c>
      <c r="GP23" s="19">
        <f t="shared" si="46"/>
        <v>0</v>
      </c>
      <c r="GQ23" s="19">
        <f t="shared" si="46"/>
        <v>0</v>
      </c>
      <c r="GR23" s="19">
        <f t="shared" si="46"/>
        <v>0</v>
      </c>
      <c r="GT23" s="19">
        <f t="shared" si="47"/>
        <v>0</v>
      </c>
      <c r="GU23" s="19">
        <f t="shared" si="47"/>
        <v>0</v>
      </c>
      <c r="GV23" s="19">
        <f t="shared" si="47"/>
        <v>0</v>
      </c>
      <c r="HA23" s="27" t="str">
        <f>IF(N23="wykład",G23*E23*'Formy zajęć'!$D$53*'Formy zajęć'!$D$58,IF(N23="ćw.aud",G23*E23*'Kierunek studiów'!$C$6/'Formy zajęć'!$D$59*'Formy zajęć'!$D$53,IF(N23="sem",G23*E23*'Kierunek studiów'!$C$6/'Formy zajęć'!$D$62*'Formy zajęć'!$D$53,IF(N23="ćw.konw",G23*E23*'Formy zajęć'!$D$53*'Kierunek studiów'!$C$6/'Formy zajęć'!$D$61,IF(N23="ćw.lab",G23*E23*'Formy zajęć'!$D$53*'Kierunek studiów'!$C$6/'Formy zajęć'!$D$60,IF(N23="niesklasyfikowane",0,""))))))</f>
        <v/>
      </c>
      <c r="HB23" s="19" t="str">
        <f t="shared" si="53"/>
        <v/>
      </c>
    </row>
    <row r="24" spans="2:210" x14ac:dyDescent="0.25">
      <c r="B24" s="28">
        <f t="shared" si="54"/>
        <v>0</v>
      </c>
      <c r="C24" s="25">
        <f>Przedmioty!B25</f>
        <v>0</v>
      </c>
      <c r="D24" s="28">
        <f>Przedmioty!D25</f>
        <v>0</v>
      </c>
      <c r="E24" s="28">
        <f>Przedmioty!C25</f>
        <v>0</v>
      </c>
      <c r="F24" s="29">
        <f t="shared" si="56"/>
        <v>0</v>
      </c>
      <c r="G24" s="29">
        <f t="shared" si="57"/>
        <v>0</v>
      </c>
      <c r="H24" s="29">
        <f t="shared" si="58"/>
        <v>0</v>
      </c>
      <c r="J24" s="19">
        <f t="shared" si="0"/>
        <v>0</v>
      </c>
      <c r="K24" s="19">
        <f t="shared" si="51"/>
        <v>840</v>
      </c>
      <c r="L24" s="19" t="str">
        <f>IF(OR(B25&gt;B24,J24=0),"",K24-SUM($L$6:L23))</f>
        <v/>
      </c>
      <c r="M24" s="19" t="str">
        <f t="shared" si="55"/>
        <v/>
      </c>
      <c r="N24" s="19" t="str">
        <f t="shared" si="1"/>
        <v/>
      </c>
      <c r="P24" s="55" t="str">
        <f>IF(N24="wykład",E24,IF(N24="ćw.aud",E24*'Kierunek studiów'!$C$6/'Formy zajęć'!$D$59,IF(N24="ćw.lab",E24*'Kierunek studiów'!$C$6/'Formy zajęć'!$D$60,IF(N24="ćw.konw",E24*'Kierunek studiów'!$C$6/'Formy zajęć'!$D$61,IF(N24="sem",E24*'Kierunek studiów'!$C$6/'Formy zajęć'!$D$62,IF(N24="niesklasyfikowane",0,""))))))</f>
        <v/>
      </c>
      <c r="V24" s="19">
        <f t="shared" si="2"/>
        <v>0</v>
      </c>
      <c r="W24" s="19">
        <f t="shared" si="2"/>
        <v>0</v>
      </c>
      <c r="X24" s="19">
        <f t="shared" si="2"/>
        <v>0</v>
      </c>
      <c r="Z24" s="19">
        <f t="shared" si="3"/>
        <v>0</v>
      </c>
      <c r="AA24" s="19">
        <f t="shared" si="3"/>
        <v>0</v>
      </c>
      <c r="AB24" s="19">
        <f t="shared" si="3"/>
        <v>0</v>
      </c>
      <c r="AD24" s="19">
        <f t="shared" si="4"/>
        <v>0</v>
      </c>
      <c r="AE24" s="19">
        <f t="shared" si="4"/>
        <v>0</v>
      </c>
      <c r="AF24" s="19">
        <f t="shared" si="4"/>
        <v>0</v>
      </c>
      <c r="AH24" s="19">
        <f t="shared" si="5"/>
        <v>0</v>
      </c>
      <c r="AI24" s="19">
        <f t="shared" si="5"/>
        <v>0</v>
      </c>
      <c r="AJ24" s="19">
        <f t="shared" si="5"/>
        <v>0</v>
      </c>
      <c r="AL24" s="19">
        <f t="shared" si="6"/>
        <v>0</v>
      </c>
      <c r="AM24" s="19">
        <f t="shared" si="6"/>
        <v>0</v>
      </c>
      <c r="AN24" s="19">
        <f t="shared" si="6"/>
        <v>0</v>
      </c>
      <c r="AP24" s="19">
        <f t="shared" si="7"/>
        <v>0</v>
      </c>
      <c r="AQ24" s="19">
        <f t="shared" si="7"/>
        <v>0</v>
      </c>
      <c r="AR24" s="19">
        <f t="shared" si="7"/>
        <v>0</v>
      </c>
      <c r="AT24" s="19">
        <f t="shared" si="8"/>
        <v>0</v>
      </c>
      <c r="AU24" s="19">
        <f t="shared" si="8"/>
        <v>0</v>
      </c>
      <c r="AV24" s="19">
        <f t="shared" si="8"/>
        <v>0</v>
      </c>
      <c r="AX24" s="19">
        <f t="shared" si="9"/>
        <v>0</v>
      </c>
      <c r="AY24" s="19">
        <f t="shared" si="9"/>
        <v>0</v>
      </c>
      <c r="AZ24" s="19">
        <f t="shared" si="9"/>
        <v>0</v>
      </c>
      <c r="BB24" s="19">
        <f t="shared" si="10"/>
        <v>0</v>
      </c>
      <c r="BC24" s="19">
        <f t="shared" si="10"/>
        <v>0</v>
      </c>
      <c r="BD24" s="19">
        <f t="shared" si="10"/>
        <v>0</v>
      </c>
      <c r="BF24" s="19">
        <f t="shared" si="11"/>
        <v>0</v>
      </c>
      <c r="BG24" s="19">
        <f t="shared" si="11"/>
        <v>0</v>
      </c>
      <c r="BH24" s="19">
        <f t="shared" si="11"/>
        <v>0</v>
      </c>
      <c r="BJ24" s="19">
        <f t="shared" si="12"/>
        <v>0</v>
      </c>
      <c r="BK24" s="19">
        <f t="shared" si="12"/>
        <v>0</v>
      </c>
      <c r="BL24" s="19">
        <f t="shared" si="12"/>
        <v>0</v>
      </c>
      <c r="BN24" s="19">
        <f t="shared" si="13"/>
        <v>0</v>
      </c>
      <c r="BO24" s="19">
        <f t="shared" si="13"/>
        <v>0</v>
      </c>
      <c r="BP24" s="19">
        <f t="shared" si="13"/>
        <v>0</v>
      </c>
      <c r="BR24" s="19">
        <f t="shared" si="14"/>
        <v>0</v>
      </c>
      <c r="BS24" s="19">
        <f t="shared" si="14"/>
        <v>0</v>
      </c>
      <c r="BT24" s="19">
        <f t="shared" si="14"/>
        <v>0</v>
      </c>
      <c r="BV24" s="19">
        <f t="shared" si="15"/>
        <v>0</v>
      </c>
      <c r="BW24" s="19">
        <f t="shared" si="15"/>
        <v>0</v>
      </c>
      <c r="BX24" s="19">
        <f t="shared" si="15"/>
        <v>0</v>
      </c>
      <c r="BZ24" s="19">
        <f t="shared" si="16"/>
        <v>0</v>
      </c>
      <c r="CA24" s="19">
        <f t="shared" si="16"/>
        <v>0</v>
      </c>
      <c r="CB24" s="19">
        <f t="shared" si="16"/>
        <v>0</v>
      </c>
      <c r="CD24" s="19">
        <f t="shared" si="17"/>
        <v>0</v>
      </c>
      <c r="CE24" s="19">
        <f t="shared" si="17"/>
        <v>0</v>
      </c>
      <c r="CF24" s="19">
        <f t="shared" si="17"/>
        <v>0</v>
      </c>
      <c r="CH24" s="19">
        <f t="shared" si="18"/>
        <v>0</v>
      </c>
      <c r="CI24" s="19">
        <f t="shared" si="18"/>
        <v>0</v>
      </c>
      <c r="CJ24" s="19">
        <f t="shared" si="18"/>
        <v>0</v>
      </c>
      <c r="CL24" s="19">
        <f t="shared" si="19"/>
        <v>0</v>
      </c>
      <c r="CM24" s="19">
        <f t="shared" si="19"/>
        <v>0</v>
      </c>
      <c r="CN24" s="19">
        <f t="shared" si="19"/>
        <v>0</v>
      </c>
      <c r="CP24" s="19">
        <f t="shared" si="20"/>
        <v>0</v>
      </c>
      <c r="CQ24" s="19">
        <f t="shared" si="20"/>
        <v>0</v>
      </c>
      <c r="CR24" s="19">
        <f t="shared" si="20"/>
        <v>0</v>
      </c>
      <c r="CT24" s="19">
        <f t="shared" si="21"/>
        <v>0</v>
      </c>
      <c r="CU24" s="19">
        <f t="shared" si="21"/>
        <v>0</v>
      </c>
      <c r="CV24" s="19">
        <f t="shared" si="21"/>
        <v>0</v>
      </c>
      <c r="CX24" s="19">
        <f t="shared" si="22"/>
        <v>0</v>
      </c>
      <c r="CY24" s="19">
        <f t="shared" si="22"/>
        <v>0</v>
      </c>
      <c r="CZ24" s="19">
        <f t="shared" si="22"/>
        <v>0</v>
      </c>
      <c r="DB24" s="19">
        <f t="shared" si="23"/>
        <v>0</v>
      </c>
      <c r="DC24" s="19">
        <f t="shared" si="23"/>
        <v>0</v>
      </c>
      <c r="DD24" s="19">
        <f t="shared" si="23"/>
        <v>0</v>
      </c>
      <c r="DF24" s="19">
        <f t="shared" si="24"/>
        <v>0</v>
      </c>
      <c r="DG24" s="19">
        <f t="shared" si="24"/>
        <v>0</v>
      </c>
      <c r="DH24" s="19">
        <f t="shared" si="24"/>
        <v>0</v>
      </c>
      <c r="DJ24" s="19">
        <f t="shared" si="25"/>
        <v>0</v>
      </c>
      <c r="DK24" s="19">
        <f t="shared" si="25"/>
        <v>0</v>
      </c>
      <c r="DL24" s="19">
        <f t="shared" si="25"/>
        <v>0</v>
      </c>
      <c r="DN24" s="19">
        <f t="shared" si="26"/>
        <v>0</v>
      </c>
      <c r="DO24" s="19">
        <f t="shared" si="26"/>
        <v>0</v>
      </c>
      <c r="DP24" s="19">
        <f t="shared" si="26"/>
        <v>0</v>
      </c>
      <c r="DR24" s="19">
        <f t="shared" si="27"/>
        <v>0</v>
      </c>
      <c r="DS24" s="19">
        <f t="shared" si="27"/>
        <v>0</v>
      </c>
      <c r="DT24" s="19">
        <f t="shared" si="27"/>
        <v>0</v>
      </c>
      <c r="DV24" s="19">
        <f t="shared" si="28"/>
        <v>0</v>
      </c>
      <c r="DW24" s="19">
        <f t="shared" si="28"/>
        <v>0</v>
      </c>
      <c r="DX24" s="19">
        <f t="shared" si="28"/>
        <v>0</v>
      </c>
      <c r="DZ24" s="19">
        <f t="shared" si="29"/>
        <v>0</v>
      </c>
      <c r="EA24" s="19">
        <f t="shared" si="29"/>
        <v>0</v>
      </c>
      <c r="EB24" s="19">
        <f t="shared" si="29"/>
        <v>0</v>
      </c>
      <c r="ED24" s="19">
        <f t="shared" si="30"/>
        <v>0</v>
      </c>
      <c r="EE24" s="19">
        <f t="shared" si="30"/>
        <v>0</v>
      </c>
      <c r="EF24" s="19">
        <f t="shared" si="30"/>
        <v>0</v>
      </c>
      <c r="EH24" s="19">
        <f t="shared" si="31"/>
        <v>0</v>
      </c>
      <c r="EI24" s="19">
        <f t="shared" si="31"/>
        <v>0</v>
      </c>
      <c r="EJ24" s="19">
        <f t="shared" si="31"/>
        <v>0</v>
      </c>
      <c r="EL24" s="19">
        <f t="shared" si="32"/>
        <v>0</v>
      </c>
      <c r="EM24" s="19">
        <f t="shared" si="32"/>
        <v>0</v>
      </c>
      <c r="EN24" s="19">
        <f t="shared" si="32"/>
        <v>0</v>
      </c>
      <c r="EP24" s="19">
        <f t="shared" si="33"/>
        <v>0</v>
      </c>
      <c r="EQ24" s="19">
        <f t="shared" si="33"/>
        <v>0</v>
      </c>
      <c r="ER24" s="19">
        <f t="shared" si="33"/>
        <v>0</v>
      </c>
      <c r="ET24" s="19">
        <f t="shared" si="34"/>
        <v>0</v>
      </c>
      <c r="EU24" s="19">
        <f t="shared" si="34"/>
        <v>0</v>
      </c>
      <c r="EV24" s="19">
        <f t="shared" si="34"/>
        <v>0</v>
      </c>
      <c r="EX24" s="19">
        <f t="shared" si="35"/>
        <v>0</v>
      </c>
      <c r="EY24" s="19">
        <f t="shared" si="35"/>
        <v>0</v>
      </c>
      <c r="EZ24" s="19">
        <f t="shared" si="35"/>
        <v>0</v>
      </c>
      <c r="FB24" s="19">
        <f t="shared" si="36"/>
        <v>0</v>
      </c>
      <c r="FC24" s="19">
        <f t="shared" si="36"/>
        <v>0</v>
      </c>
      <c r="FD24" s="19">
        <f t="shared" si="36"/>
        <v>0</v>
      </c>
      <c r="FF24" s="19">
        <f t="shared" si="37"/>
        <v>0</v>
      </c>
      <c r="FG24" s="19">
        <f t="shared" si="37"/>
        <v>0</v>
      </c>
      <c r="FH24" s="19">
        <f t="shared" si="37"/>
        <v>0</v>
      </c>
      <c r="FJ24" s="19">
        <f t="shared" si="38"/>
        <v>0</v>
      </c>
      <c r="FK24" s="19">
        <f t="shared" si="38"/>
        <v>0</v>
      </c>
      <c r="FL24" s="19">
        <f t="shared" si="38"/>
        <v>0</v>
      </c>
      <c r="FN24" s="19">
        <f t="shared" si="39"/>
        <v>0</v>
      </c>
      <c r="FO24" s="19">
        <f t="shared" si="39"/>
        <v>0</v>
      </c>
      <c r="FP24" s="19">
        <f t="shared" si="39"/>
        <v>0</v>
      </c>
      <c r="FR24" s="19">
        <f t="shared" si="40"/>
        <v>0</v>
      </c>
      <c r="FS24" s="19">
        <f t="shared" si="40"/>
        <v>0</v>
      </c>
      <c r="FT24" s="19">
        <f t="shared" si="40"/>
        <v>0</v>
      </c>
      <c r="FV24" s="19">
        <f t="shared" si="41"/>
        <v>0</v>
      </c>
      <c r="FW24" s="19">
        <f t="shared" si="41"/>
        <v>0</v>
      </c>
      <c r="FX24" s="19">
        <f t="shared" si="41"/>
        <v>0</v>
      </c>
      <c r="FZ24" s="19">
        <f t="shared" si="42"/>
        <v>0</v>
      </c>
      <c r="GA24" s="19">
        <f t="shared" si="42"/>
        <v>0</v>
      </c>
      <c r="GB24" s="19">
        <f t="shared" si="42"/>
        <v>0</v>
      </c>
      <c r="GD24" s="19">
        <f t="shared" si="43"/>
        <v>0</v>
      </c>
      <c r="GE24" s="19">
        <f t="shared" si="43"/>
        <v>0</v>
      </c>
      <c r="GF24" s="19">
        <f t="shared" si="43"/>
        <v>0</v>
      </c>
      <c r="GH24" s="19">
        <f t="shared" si="44"/>
        <v>0</v>
      </c>
      <c r="GI24" s="19">
        <f t="shared" si="44"/>
        <v>0</v>
      </c>
      <c r="GJ24" s="19">
        <f t="shared" si="44"/>
        <v>0</v>
      </c>
      <c r="GL24" s="19">
        <f t="shared" si="45"/>
        <v>0</v>
      </c>
      <c r="GM24" s="19">
        <f t="shared" si="45"/>
        <v>0</v>
      </c>
      <c r="GN24" s="19">
        <f t="shared" si="45"/>
        <v>0</v>
      </c>
      <c r="GP24" s="19">
        <f t="shared" si="46"/>
        <v>0</v>
      </c>
      <c r="GQ24" s="19">
        <f t="shared" si="46"/>
        <v>0</v>
      </c>
      <c r="GR24" s="19">
        <f t="shared" si="46"/>
        <v>0</v>
      </c>
      <c r="GT24" s="19">
        <f t="shared" si="47"/>
        <v>0</v>
      </c>
      <c r="GU24" s="19">
        <f t="shared" si="47"/>
        <v>0</v>
      </c>
      <c r="GV24" s="19">
        <f t="shared" si="47"/>
        <v>0</v>
      </c>
      <c r="HA24" s="27" t="str">
        <f>IF(N24="wykład",G24*E24*'Formy zajęć'!$D$53*'Formy zajęć'!$D$58,IF(N24="ćw.aud",G24*E24*'Kierunek studiów'!$C$6/'Formy zajęć'!$D$59*'Formy zajęć'!$D$53,IF(N24="sem",G24*E24*'Kierunek studiów'!$C$6/'Formy zajęć'!$D$62*'Formy zajęć'!$D$53,IF(N24="ćw.konw",G24*E24*'Formy zajęć'!$D$53*'Kierunek studiów'!$C$6/'Formy zajęć'!$D$61,IF(N24="ćw.lab",G24*E24*'Formy zajęć'!$D$53*'Kierunek studiów'!$C$6/'Formy zajęć'!$D$60,IF(N24="niesklasyfikowane",0,""))))))</f>
        <v/>
      </c>
      <c r="HB24" s="19" t="str">
        <f t="shared" si="53"/>
        <v/>
      </c>
    </row>
    <row r="25" spans="2:210" x14ac:dyDescent="0.25">
      <c r="B25" s="28">
        <f t="shared" si="54"/>
        <v>0</v>
      </c>
      <c r="C25" s="25">
        <f>Przedmioty!B26</f>
        <v>0</v>
      </c>
      <c r="D25" s="28">
        <f>Przedmioty!D26</f>
        <v>0</v>
      </c>
      <c r="E25" s="28">
        <f>Przedmioty!C26</f>
        <v>0</v>
      </c>
      <c r="F25" s="29">
        <f t="shared" si="56"/>
        <v>0</v>
      </c>
      <c r="G25" s="29">
        <f t="shared" si="57"/>
        <v>0</v>
      </c>
      <c r="H25" s="29">
        <f t="shared" si="58"/>
        <v>0</v>
      </c>
      <c r="J25" s="19">
        <f t="shared" si="0"/>
        <v>0</v>
      </c>
      <c r="K25" s="19">
        <f t="shared" si="51"/>
        <v>840</v>
      </c>
      <c r="L25" s="19" t="str">
        <f>IF(OR(B26&gt;B25,J25=0),"",K25-SUM($L$6:L24))</f>
        <v/>
      </c>
      <c r="M25" s="19" t="str">
        <f t="shared" si="55"/>
        <v/>
      </c>
      <c r="N25" s="19" t="str">
        <f t="shared" si="1"/>
        <v/>
      </c>
      <c r="P25" s="55" t="str">
        <f>IF(N25="wykład",E25,IF(N25="ćw.aud",E25*'Kierunek studiów'!$C$6/'Formy zajęć'!$D$59,IF(N25="ćw.lab",E25*'Kierunek studiów'!$C$6/'Formy zajęć'!$D$60,IF(N25="ćw.konw",E25*'Kierunek studiów'!$C$6/'Formy zajęć'!$D$61,IF(N25="sem",E25*'Kierunek studiów'!$C$6/'Formy zajęć'!$D$62,IF(N25="niesklasyfikowane",0,""))))))</f>
        <v/>
      </c>
      <c r="V25" s="19">
        <f t="shared" si="2"/>
        <v>0</v>
      </c>
      <c r="W25" s="19">
        <f t="shared" si="2"/>
        <v>0</v>
      </c>
      <c r="X25" s="19">
        <f t="shared" si="2"/>
        <v>0</v>
      </c>
      <c r="Z25" s="19">
        <f t="shared" si="3"/>
        <v>0</v>
      </c>
      <c r="AA25" s="19">
        <f t="shared" si="3"/>
        <v>0</v>
      </c>
      <c r="AB25" s="19">
        <f t="shared" si="3"/>
        <v>0</v>
      </c>
      <c r="AD25" s="19">
        <f t="shared" si="4"/>
        <v>0</v>
      </c>
      <c r="AE25" s="19">
        <f t="shared" si="4"/>
        <v>0</v>
      </c>
      <c r="AF25" s="19">
        <f t="shared" si="4"/>
        <v>0</v>
      </c>
      <c r="AH25" s="19">
        <f t="shared" si="5"/>
        <v>0</v>
      </c>
      <c r="AI25" s="19">
        <f t="shared" si="5"/>
        <v>0</v>
      </c>
      <c r="AJ25" s="19">
        <f t="shared" si="5"/>
        <v>0</v>
      </c>
      <c r="AL25" s="19">
        <f t="shared" si="6"/>
        <v>0</v>
      </c>
      <c r="AM25" s="19">
        <f t="shared" si="6"/>
        <v>0</v>
      </c>
      <c r="AN25" s="19">
        <f t="shared" si="6"/>
        <v>0</v>
      </c>
      <c r="AP25" s="19">
        <f t="shared" si="7"/>
        <v>0</v>
      </c>
      <c r="AQ25" s="19">
        <f t="shared" si="7"/>
        <v>0</v>
      </c>
      <c r="AR25" s="19">
        <f t="shared" si="7"/>
        <v>0</v>
      </c>
      <c r="AT25" s="19">
        <f t="shared" si="8"/>
        <v>0</v>
      </c>
      <c r="AU25" s="19">
        <f t="shared" si="8"/>
        <v>0</v>
      </c>
      <c r="AV25" s="19">
        <f t="shared" si="8"/>
        <v>0</v>
      </c>
      <c r="AX25" s="19">
        <f t="shared" si="9"/>
        <v>0</v>
      </c>
      <c r="AY25" s="19">
        <f t="shared" si="9"/>
        <v>0</v>
      </c>
      <c r="AZ25" s="19">
        <f t="shared" si="9"/>
        <v>0</v>
      </c>
      <c r="BB25" s="19">
        <f t="shared" si="10"/>
        <v>0</v>
      </c>
      <c r="BC25" s="19">
        <f t="shared" si="10"/>
        <v>0</v>
      </c>
      <c r="BD25" s="19">
        <f t="shared" si="10"/>
        <v>0</v>
      </c>
      <c r="BF25" s="19">
        <f t="shared" si="11"/>
        <v>0</v>
      </c>
      <c r="BG25" s="19">
        <f t="shared" si="11"/>
        <v>0</v>
      </c>
      <c r="BH25" s="19">
        <f t="shared" si="11"/>
        <v>0</v>
      </c>
      <c r="BJ25" s="19">
        <f t="shared" si="12"/>
        <v>0</v>
      </c>
      <c r="BK25" s="19">
        <f t="shared" si="12"/>
        <v>0</v>
      </c>
      <c r="BL25" s="19">
        <f t="shared" si="12"/>
        <v>0</v>
      </c>
      <c r="BN25" s="19">
        <f t="shared" si="13"/>
        <v>0</v>
      </c>
      <c r="BO25" s="19">
        <f t="shared" si="13"/>
        <v>0</v>
      </c>
      <c r="BP25" s="19">
        <f t="shared" si="13"/>
        <v>0</v>
      </c>
      <c r="BR25" s="19">
        <f t="shared" si="14"/>
        <v>0</v>
      </c>
      <c r="BS25" s="19">
        <f t="shared" si="14"/>
        <v>0</v>
      </c>
      <c r="BT25" s="19">
        <f t="shared" si="14"/>
        <v>0</v>
      </c>
      <c r="BV25" s="19">
        <f t="shared" si="15"/>
        <v>0</v>
      </c>
      <c r="BW25" s="19">
        <f t="shared" si="15"/>
        <v>0</v>
      </c>
      <c r="BX25" s="19">
        <f t="shared" si="15"/>
        <v>0</v>
      </c>
      <c r="BZ25" s="19">
        <f t="shared" si="16"/>
        <v>0</v>
      </c>
      <c r="CA25" s="19">
        <f t="shared" si="16"/>
        <v>0</v>
      </c>
      <c r="CB25" s="19">
        <f t="shared" si="16"/>
        <v>0</v>
      </c>
      <c r="CD25" s="19">
        <f t="shared" si="17"/>
        <v>0</v>
      </c>
      <c r="CE25" s="19">
        <f t="shared" si="17"/>
        <v>0</v>
      </c>
      <c r="CF25" s="19">
        <f t="shared" si="17"/>
        <v>0</v>
      </c>
      <c r="CH25" s="19">
        <f t="shared" si="18"/>
        <v>0</v>
      </c>
      <c r="CI25" s="19">
        <f t="shared" si="18"/>
        <v>0</v>
      </c>
      <c r="CJ25" s="19">
        <f t="shared" si="18"/>
        <v>0</v>
      </c>
      <c r="CL25" s="19">
        <f t="shared" si="19"/>
        <v>0</v>
      </c>
      <c r="CM25" s="19">
        <f t="shared" si="19"/>
        <v>0</v>
      </c>
      <c r="CN25" s="19">
        <f t="shared" si="19"/>
        <v>0</v>
      </c>
      <c r="CP25" s="19">
        <f t="shared" si="20"/>
        <v>0</v>
      </c>
      <c r="CQ25" s="19">
        <f t="shared" si="20"/>
        <v>0</v>
      </c>
      <c r="CR25" s="19">
        <f t="shared" si="20"/>
        <v>0</v>
      </c>
      <c r="CT25" s="19">
        <f t="shared" si="21"/>
        <v>0</v>
      </c>
      <c r="CU25" s="19">
        <f t="shared" si="21"/>
        <v>0</v>
      </c>
      <c r="CV25" s="19">
        <f t="shared" si="21"/>
        <v>0</v>
      </c>
      <c r="CX25" s="19">
        <f t="shared" si="22"/>
        <v>0</v>
      </c>
      <c r="CY25" s="19">
        <f t="shared" si="22"/>
        <v>0</v>
      </c>
      <c r="CZ25" s="19">
        <f t="shared" si="22"/>
        <v>0</v>
      </c>
      <c r="DB25" s="19">
        <f t="shared" si="23"/>
        <v>0</v>
      </c>
      <c r="DC25" s="19">
        <f t="shared" si="23"/>
        <v>0</v>
      </c>
      <c r="DD25" s="19">
        <f t="shared" si="23"/>
        <v>0</v>
      </c>
      <c r="DF25" s="19">
        <f t="shared" si="24"/>
        <v>0</v>
      </c>
      <c r="DG25" s="19">
        <f t="shared" si="24"/>
        <v>0</v>
      </c>
      <c r="DH25" s="19">
        <f t="shared" si="24"/>
        <v>0</v>
      </c>
      <c r="DJ25" s="19">
        <f t="shared" si="25"/>
        <v>0</v>
      </c>
      <c r="DK25" s="19">
        <f t="shared" si="25"/>
        <v>0</v>
      </c>
      <c r="DL25" s="19">
        <f t="shared" si="25"/>
        <v>0</v>
      </c>
      <c r="DN25" s="19">
        <f t="shared" si="26"/>
        <v>0</v>
      </c>
      <c r="DO25" s="19">
        <f t="shared" si="26"/>
        <v>0</v>
      </c>
      <c r="DP25" s="19">
        <f t="shared" si="26"/>
        <v>0</v>
      </c>
      <c r="DR25" s="19">
        <f t="shared" si="27"/>
        <v>0</v>
      </c>
      <c r="DS25" s="19">
        <f t="shared" si="27"/>
        <v>0</v>
      </c>
      <c r="DT25" s="19">
        <f t="shared" si="27"/>
        <v>0</v>
      </c>
      <c r="DV25" s="19">
        <f t="shared" si="28"/>
        <v>0</v>
      </c>
      <c r="DW25" s="19">
        <f t="shared" si="28"/>
        <v>0</v>
      </c>
      <c r="DX25" s="19">
        <f t="shared" si="28"/>
        <v>0</v>
      </c>
      <c r="DZ25" s="19">
        <f t="shared" si="29"/>
        <v>0</v>
      </c>
      <c r="EA25" s="19">
        <f t="shared" si="29"/>
        <v>0</v>
      </c>
      <c r="EB25" s="19">
        <f t="shared" si="29"/>
        <v>0</v>
      </c>
      <c r="ED25" s="19">
        <f t="shared" si="30"/>
        <v>0</v>
      </c>
      <c r="EE25" s="19">
        <f t="shared" si="30"/>
        <v>0</v>
      </c>
      <c r="EF25" s="19">
        <f t="shared" si="30"/>
        <v>0</v>
      </c>
      <c r="EH25" s="19">
        <f t="shared" si="31"/>
        <v>0</v>
      </c>
      <c r="EI25" s="19">
        <f t="shared" si="31"/>
        <v>0</v>
      </c>
      <c r="EJ25" s="19">
        <f t="shared" si="31"/>
        <v>0</v>
      </c>
      <c r="EL25" s="19">
        <f t="shared" si="32"/>
        <v>0</v>
      </c>
      <c r="EM25" s="19">
        <f t="shared" si="32"/>
        <v>0</v>
      </c>
      <c r="EN25" s="19">
        <f t="shared" si="32"/>
        <v>0</v>
      </c>
      <c r="EP25" s="19">
        <f t="shared" si="33"/>
        <v>0</v>
      </c>
      <c r="EQ25" s="19">
        <f t="shared" si="33"/>
        <v>0</v>
      </c>
      <c r="ER25" s="19">
        <f t="shared" si="33"/>
        <v>0</v>
      </c>
      <c r="ET25" s="19">
        <f t="shared" si="34"/>
        <v>0</v>
      </c>
      <c r="EU25" s="19">
        <f t="shared" si="34"/>
        <v>0</v>
      </c>
      <c r="EV25" s="19">
        <f t="shared" si="34"/>
        <v>0</v>
      </c>
      <c r="EX25" s="19">
        <f t="shared" si="35"/>
        <v>0</v>
      </c>
      <c r="EY25" s="19">
        <f t="shared" si="35"/>
        <v>0</v>
      </c>
      <c r="EZ25" s="19">
        <f t="shared" si="35"/>
        <v>0</v>
      </c>
      <c r="FB25" s="19">
        <f t="shared" si="36"/>
        <v>0</v>
      </c>
      <c r="FC25" s="19">
        <f t="shared" si="36"/>
        <v>0</v>
      </c>
      <c r="FD25" s="19">
        <f t="shared" si="36"/>
        <v>0</v>
      </c>
      <c r="FF25" s="19">
        <f t="shared" si="37"/>
        <v>0</v>
      </c>
      <c r="FG25" s="19">
        <f t="shared" si="37"/>
        <v>0</v>
      </c>
      <c r="FH25" s="19">
        <f t="shared" si="37"/>
        <v>0</v>
      </c>
      <c r="FJ25" s="19">
        <f t="shared" si="38"/>
        <v>0</v>
      </c>
      <c r="FK25" s="19">
        <f t="shared" si="38"/>
        <v>0</v>
      </c>
      <c r="FL25" s="19">
        <f t="shared" si="38"/>
        <v>0</v>
      </c>
      <c r="FN25" s="19">
        <f t="shared" si="39"/>
        <v>0</v>
      </c>
      <c r="FO25" s="19">
        <f t="shared" si="39"/>
        <v>0</v>
      </c>
      <c r="FP25" s="19">
        <f t="shared" si="39"/>
        <v>0</v>
      </c>
      <c r="FR25" s="19">
        <f t="shared" si="40"/>
        <v>0</v>
      </c>
      <c r="FS25" s="19">
        <f t="shared" si="40"/>
        <v>0</v>
      </c>
      <c r="FT25" s="19">
        <f t="shared" si="40"/>
        <v>0</v>
      </c>
      <c r="FV25" s="19">
        <f t="shared" si="41"/>
        <v>0</v>
      </c>
      <c r="FW25" s="19">
        <f t="shared" si="41"/>
        <v>0</v>
      </c>
      <c r="FX25" s="19">
        <f t="shared" si="41"/>
        <v>0</v>
      </c>
      <c r="FZ25" s="19">
        <f t="shared" si="42"/>
        <v>0</v>
      </c>
      <c r="GA25" s="19">
        <f t="shared" si="42"/>
        <v>0</v>
      </c>
      <c r="GB25" s="19">
        <f t="shared" si="42"/>
        <v>0</v>
      </c>
      <c r="GD25" s="19">
        <f t="shared" si="43"/>
        <v>0</v>
      </c>
      <c r="GE25" s="19">
        <f t="shared" si="43"/>
        <v>0</v>
      </c>
      <c r="GF25" s="19">
        <f t="shared" si="43"/>
        <v>0</v>
      </c>
      <c r="GH25" s="19">
        <f t="shared" si="44"/>
        <v>0</v>
      </c>
      <c r="GI25" s="19">
        <f t="shared" si="44"/>
        <v>0</v>
      </c>
      <c r="GJ25" s="19">
        <f t="shared" si="44"/>
        <v>0</v>
      </c>
      <c r="GL25" s="19">
        <f t="shared" si="45"/>
        <v>0</v>
      </c>
      <c r="GM25" s="19">
        <f t="shared" si="45"/>
        <v>0</v>
      </c>
      <c r="GN25" s="19">
        <f t="shared" si="45"/>
        <v>0</v>
      </c>
      <c r="GP25" s="19">
        <f t="shared" si="46"/>
        <v>0</v>
      </c>
      <c r="GQ25" s="19">
        <f t="shared" si="46"/>
        <v>0</v>
      </c>
      <c r="GR25" s="19">
        <f t="shared" si="46"/>
        <v>0</v>
      </c>
      <c r="GT25" s="19">
        <f t="shared" si="47"/>
        <v>0</v>
      </c>
      <c r="GU25" s="19">
        <f t="shared" si="47"/>
        <v>0</v>
      </c>
      <c r="GV25" s="19">
        <f t="shared" si="47"/>
        <v>0</v>
      </c>
      <c r="HA25" s="27" t="str">
        <f>IF(N25="wykład",G25*E25*'Formy zajęć'!$D$53*'Formy zajęć'!$D$58,IF(N25="ćw.aud",G25*E25*'Kierunek studiów'!$C$6/'Formy zajęć'!$D$59*'Formy zajęć'!$D$53,IF(N25="sem",G25*E25*'Kierunek studiów'!$C$6/'Formy zajęć'!$D$62*'Formy zajęć'!$D$53,IF(N25="ćw.konw",G25*E25*'Formy zajęć'!$D$53*'Kierunek studiów'!$C$6/'Formy zajęć'!$D$61,IF(N25="ćw.lab",G25*E25*'Formy zajęć'!$D$53*'Kierunek studiów'!$C$6/'Formy zajęć'!$D$60,IF(N25="niesklasyfikowane",0,""))))))</f>
        <v/>
      </c>
      <c r="HB25" s="19" t="str">
        <f t="shared" si="53"/>
        <v/>
      </c>
    </row>
    <row r="26" spans="2:210" x14ac:dyDescent="0.25">
      <c r="B26" s="28">
        <f t="shared" si="54"/>
        <v>0</v>
      </c>
      <c r="C26" s="25">
        <f>Przedmioty!B27</f>
        <v>0</v>
      </c>
      <c r="D26" s="28">
        <f>Przedmioty!D27</f>
        <v>0</v>
      </c>
      <c r="E26" s="28">
        <f>Przedmioty!C27</f>
        <v>0</v>
      </c>
      <c r="F26" s="29">
        <f t="shared" ref="F26:F31" si="59">SUM(V26,Z26,AD26,AH26,AL26,AP26,AT26,AX26,BB26,BF26,BJ26,BN26,BR26,BV26,BZ26,CD26,CH26,CL26,CP26,CT26,CX26,DB26,DF26,DJ26,DN26,DR26,DV26,DZ26,ED26,EH26,EL26,EP26,ET26,EX26,FB26,FF26,FJ26,FN26,FR26,FV26,FZ26,GD26,GH26,GL26,GP26,GT26)</f>
        <v>0</v>
      </c>
      <c r="G26" s="29">
        <f t="shared" si="57"/>
        <v>0</v>
      </c>
      <c r="H26" s="29">
        <f t="shared" si="58"/>
        <v>0</v>
      </c>
      <c r="J26" s="19">
        <f t="shared" si="0"/>
        <v>0</v>
      </c>
      <c r="K26" s="19">
        <f t="shared" si="51"/>
        <v>840</v>
      </c>
      <c r="L26" s="19" t="str">
        <f>IF(OR(B27&gt;B26,J26=0),"",K26-SUM($L$6:L25))</f>
        <v/>
      </c>
      <c r="M26" s="19" t="str">
        <f t="shared" si="55"/>
        <v/>
      </c>
      <c r="N26" s="19" t="str">
        <f t="shared" si="1"/>
        <v/>
      </c>
      <c r="P26" s="55" t="str">
        <f>IF(N26="wykład",E26,IF(N26="ćw.aud",E26*'Kierunek studiów'!$C$6/'Formy zajęć'!$D$59,IF(N26="ćw.lab",E26*'Kierunek studiów'!$C$6/'Formy zajęć'!$D$60,IF(N26="ćw.konw",E26*'Kierunek studiów'!$C$6/'Formy zajęć'!$D$61,IF(N26="sem",E26*'Kierunek studiów'!$C$6/'Formy zajęć'!$D$62,IF(N26="niesklasyfikowane",0,""))))))</f>
        <v/>
      </c>
      <c r="V26" s="19">
        <f t="shared" ref="V26:X41" si="60">IF($D26=V$4,V$5,0)</f>
        <v>0</v>
      </c>
      <c r="W26" s="19">
        <f t="shared" si="60"/>
        <v>0</v>
      </c>
      <c r="X26" s="19">
        <f t="shared" si="60"/>
        <v>0</v>
      </c>
      <c r="Z26" s="19">
        <f t="shared" ref="Z26:AB41" si="61">IF($D26=Z$4,Z$5,0)</f>
        <v>0</v>
      </c>
      <c r="AA26" s="19">
        <f t="shared" si="61"/>
        <v>0</v>
      </c>
      <c r="AB26" s="19">
        <f t="shared" si="61"/>
        <v>0</v>
      </c>
      <c r="AD26" s="19">
        <f t="shared" ref="AD26:AF41" si="62">IF($D26=AD$4,AD$5,0)</f>
        <v>0</v>
      </c>
      <c r="AE26" s="19">
        <f t="shared" si="62"/>
        <v>0</v>
      </c>
      <c r="AF26" s="19">
        <f t="shared" si="62"/>
        <v>0</v>
      </c>
      <c r="AH26" s="19">
        <f t="shared" ref="AH26:AJ41" si="63">IF($D26=AH$4,AH$5,0)</f>
        <v>0</v>
      </c>
      <c r="AI26" s="19">
        <f t="shared" si="63"/>
        <v>0</v>
      </c>
      <c r="AJ26" s="19">
        <f t="shared" si="63"/>
        <v>0</v>
      </c>
      <c r="AL26" s="19">
        <f t="shared" ref="AL26:AN41" si="64">IF($D26=AL$4,AL$5,0)</f>
        <v>0</v>
      </c>
      <c r="AM26" s="19">
        <f t="shared" si="64"/>
        <v>0</v>
      </c>
      <c r="AN26" s="19">
        <f t="shared" si="64"/>
        <v>0</v>
      </c>
      <c r="AP26" s="19">
        <f t="shared" ref="AP26:AR41" si="65">IF($D26=AP$4,AP$5,0)</f>
        <v>0</v>
      </c>
      <c r="AQ26" s="19">
        <f t="shared" si="65"/>
        <v>0</v>
      </c>
      <c r="AR26" s="19">
        <f t="shared" si="65"/>
        <v>0</v>
      </c>
      <c r="AT26" s="19">
        <f t="shared" ref="AT26:AV41" si="66">IF($D26=AT$4,AT$5,0)</f>
        <v>0</v>
      </c>
      <c r="AU26" s="19">
        <f t="shared" si="66"/>
        <v>0</v>
      </c>
      <c r="AV26" s="19">
        <f t="shared" si="66"/>
        <v>0</v>
      </c>
      <c r="AX26" s="19">
        <f t="shared" ref="AX26:AZ41" si="67">IF($D26=AX$4,AX$5,0)</f>
        <v>0</v>
      </c>
      <c r="AY26" s="19">
        <f t="shared" si="67"/>
        <v>0</v>
      </c>
      <c r="AZ26" s="19">
        <f t="shared" si="67"/>
        <v>0</v>
      </c>
      <c r="BB26" s="19">
        <f t="shared" ref="BB26:BD41" si="68">IF($D26=BB$4,BB$5,0)</f>
        <v>0</v>
      </c>
      <c r="BC26" s="19">
        <f t="shared" si="68"/>
        <v>0</v>
      </c>
      <c r="BD26" s="19">
        <f t="shared" si="68"/>
        <v>0</v>
      </c>
      <c r="BF26" s="19">
        <f t="shared" ref="BF26:BH41" si="69">IF($D26=BF$4,BF$5,0)</f>
        <v>0</v>
      </c>
      <c r="BG26" s="19">
        <f t="shared" si="69"/>
        <v>0</v>
      </c>
      <c r="BH26" s="19">
        <f t="shared" si="69"/>
        <v>0</v>
      </c>
      <c r="BJ26" s="19">
        <f t="shared" ref="BJ26:BL41" si="70">IF($D26=BJ$4,BJ$5,0)</f>
        <v>0</v>
      </c>
      <c r="BK26" s="19">
        <f t="shared" si="70"/>
        <v>0</v>
      </c>
      <c r="BL26" s="19">
        <f t="shared" si="70"/>
        <v>0</v>
      </c>
      <c r="BN26" s="19">
        <f t="shared" ref="BN26:BP41" si="71">IF($D26=BN$4,BN$5,0)</f>
        <v>0</v>
      </c>
      <c r="BO26" s="19">
        <f t="shared" si="71"/>
        <v>0</v>
      </c>
      <c r="BP26" s="19">
        <f t="shared" si="71"/>
        <v>0</v>
      </c>
      <c r="BR26" s="19">
        <f t="shared" ref="BR26:BT41" si="72">IF($D26=BR$4,BR$5,0)</f>
        <v>0</v>
      </c>
      <c r="BS26" s="19">
        <f t="shared" si="72"/>
        <v>0</v>
      </c>
      <c r="BT26" s="19">
        <f t="shared" si="72"/>
        <v>0</v>
      </c>
      <c r="BV26" s="19">
        <f t="shared" ref="BV26:BX41" si="73">IF($D26=BV$4,BV$5,0)</f>
        <v>0</v>
      </c>
      <c r="BW26" s="19">
        <f t="shared" si="73"/>
        <v>0</v>
      </c>
      <c r="BX26" s="19">
        <f t="shared" si="73"/>
        <v>0</v>
      </c>
      <c r="BZ26" s="19">
        <f t="shared" ref="BZ26:CB41" si="74">IF($D26=BZ$4,BZ$5,0)</f>
        <v>0</v>
      </c>
      <c r="CA26" s="19">
        <f t="shared" si="74"/>
        <v>0</v>
      </c>
      <c r="CB26" s="19">
        <f t="shared" si="74"/>
        <v>0</v>
      </c>
      <c r="CD26" s="19">
        <f t="shared" ref="CD26:CF41" si="75">IF($D26=CD$4,CD$5,0)</f>
        <v>0</v>
      </c>
      <c r="CE26" s="19">
        <f t="shared" si="75"/>
        <v>0</v>
      </c>
      <c r="CF26" s="19">
        <f t="shared" si="75"/>
        <v>0</v>
      </c>
      <c r="CH26" s="19">
        <f t="shared" ref="CH26:CJ41" si="76">IF($D26=CH$4,CH$5,0)</f>
        <v>0</v>
      </c>
      <c r="CI26" s="19">
        <f t="shared" si="76"/>
        <v>0</v>
      </c>
      <c r="CJ26" s="19">
        <f t="shared" si="76"/>
        <v>0</v>
      </c>
      <c r="CL26" s="19">
        <f t="shared" ref="CL26:CN41" si="77">IF($D26=CL$4,CL$5,0)</f>
        <v>0</v>
      </c>
      <c r="CM26" s="19">
        <f t="shared" si="77"/>
        <v>0</v>
      </c>
      <c r="CN26" s="19">
        <f t="shared" si="77"/>
        <v>0</v>
      </c>
      <c r="CP26" s="19">
        <f t="shared" ref="CP26:CR41" si="78">IF($D26=CP$4,CP$5,0)</f>
        <v>0</v>
      </c>
      <c r="CQ26" s="19">
        <f t="shared" si="78"/>
        <v>0</v>
      </c>
      <c r="CR26" s="19">
        <f t="shared" si="78"/>
        <v>0</v>
      </c>
      <c r="CT26" s="19">
        <f t="shared" ref="CT26:CV41" si="79">IF($D26=CT$4,CT$5,0)</f>
        <v>0</v>
      </c>
      <c r="CU26" s="19">
        <f t="shared" si="79"/>
        <v>0</v>
      </c>
      <c r="CV26" s="19">
        <f t="shared" si="79"/>
        <v>0</v>
      </c>
      <c r="CX26" s="19">
        <f t="shared" ref="CX26:CZ41" si="80">IF($D26=CX$4,CX$5,0)</f>
        <v>0</v>
      </c>
      <c r="CY26" s="19">
        <f t="shared" si="80"/>
        <v>0</v>
      </c>
      <c r="CZ26" s="19">
        <f t="shared" si="80"/>
        <v>0</v>
      </c>
      <c r="DB26" s="19">
        <f t="shared" ref="DB26:DD41" si="81">IF($D26=DB$4,DB$5,0)</f>
        <v>0</v>
      </c>
      <c r="DC26" s="19">
        <f t="shared" si="81"/>
        <v>0</v>
      </c>
      <c r="DD26" s="19">
        <f t="shared" si="81"/>
        <v>0</v>
      </c>
      <c r="DF26" s="19">
        <f t="shared" ref="DF26:DH41" si="82">IF($D26=DF$4,DF$5,0)</f>
        <v>0</v>
      </c>
      <c r="DG26" s="19">
        <f t="shared" si="82"/>
        <v>0</v>
      </c>
      <c r="DH26" s="19">
        <f t="shared" si="82"/>
        <v>0</v>
      </c>
      <c r="DJ26" s="19">
        <f t="shared" ref="DJ26:DL41" si="83">IF($D26=DJ$4,DJ$5,0)</f>
        <v>0</v>
      </c>
      <c r="DK26" s="19">
        <f t="shared" si="83"/>
        <v>0</v>
      </c>
      <c r="DL26" s="19">
        <f t="shared" si="83"/>
        <v>0</v>
      </c>
      <c r="DN26" s="19">
        <f t="shared" ref="DN26:DP41" si="84">IF($D26=DN$4,DN$5,0)</f>
        <v>0</v>
      </c>
      <c r="DO26" s="19">
        <f t="shared" si="84"/>
        <v>0</v>
      </c>
      <c r="DP26" s="19">
        <f t="shared" si="84"/>
        <v>0</v>
      </c>
      <c r="DR26" s="19">
        <f t="shared" ref="DR26:DT41" si="85">IF($D26=DR$4,DR$5,0)</f>
        <v>0</v>
      </c>
      <c r="DS26" s="19">
        <f t="shared" si="85"/>
        <v>0</v>
      </c>
      <c r="DT26" s="19">
        <f t="shared" si="85"/>
        <v>0</v>
      </c>
      <c r="DV26" s="19">
        <f t="shared" ref="DV26:DX41" si="86">IF($D26=DV$4,DV$5,0)</f>
        <v>0</v>
      </c>
      <c r="DW26" s="19">
        <f t="shared" si="86"/>
        <v>0</v>
      </c>
      <c r="DX26" s="19">
        <f t="shared" si="86"/>
        <v>0</v>
      </c>
      <c r="DZ26" s="19">
        <f t="shared" ref="DZ26:EB41" si="87">IF($D26=DZ$4,DZ$5,0)</f>
        <v>0</v>
      </c>
      <c r="EA26" s="19">
        <f t="shared" si="87"/>
        <v>0</v>
      </c>
      <c r="EB26" s="19">
        <f t="shared" si="87"/>
        <v>0</v>
      </c>
      <c r="ED26" s="19">
        <f t="shared" ref="ED26:EF41" si="88">IF($D26=ED$4,ED$5,0)</f>
        <v>0</v>
      </c>
      <c r="EE26" s="19">
        <f t="shared" si="88"/>
        <v>0</v>
      </c>
      <c r="EF26" s="19">
        <f t="shared" si="88"/>
        <v>0</v>
      </c>
      <c r="EH26" s="19">
        <f t="shared" ref="EH26:EJ41" si="89">IF($D26=EH$4,EH$5,0)</f>
        <v>0</v>
      </c>
      <c r="EI26" s="19">
        <f t="shared" si="89"/>
        <v>0</v>
      </c>
      <c r="EJ26" s="19">
        <f t="shared" si="89"/>
        <v>0</v>
      </c>
      <c r="EL26" s="19">
        <f t="shared" ref="EL26:EN41" si="90">IF($D26=EL$4,EL$5,0)</f>
        <v>0</v>
      </c>
      <c r="EM26" s="19">
        <f t="shared" si="90"/>
        <v>0</v>
      </c>
      <c r="EN26" s="19">
        <f t="shared" si="90"/>
        <v>0</v>
      </c>
      <c r="EP26" s="19">
        <f t="shared" ref="EP26:ER41" si="91">IF($D26=EP$4,EP$5,0)</f>
        <v>0</v>
      </c>
      <c r="EQ26" s="19">
        <f t="shared" si="91"/>
        <v>0</v>
      </c>
      <c r="ER26" s="19">
        <f t="shared" si="91"/>
        <v>0</v>
      </c>
      <c r="ET26" s="19">
        <f t="shared" ref="ET26:EV41" si="92">IF($D26=ET$4,ET$5,0)</f>
        <v>0</v>
      </c>
      <c r="EU26" s="19">
        <f t="shared" si="92"/>
        <v>0</v>
      </c>
      <c r="EV26" s="19">
        <f t="shared" si="92"/>
        <v>0</v>
      </c>
      <c r="EX26" s="19">
        <f t="shared" ref="EX26:EZ41" si="93">IF($D26=EX$4,EX$5,0)</f>
        <v>0</v>
      </c>
      <c r="EY26" s="19">
        <f t="shared" si="93"/>
        <v>0</v>
      </c>
      <c r="EZ26" s="19">
        <f t="shared" si="93"/>
        <v>0</v>
      </c>
      <c r="FB26" s="19">
        <f t="shared" ref="FB26:FD41" si="94">IF($D26=FB$4,FB$5,0)</f>
        <v>0</v>
      </c>
      <c r="FC26" s="19">
        <f t="shared" si="94"/>
        <v>0</v>
      </c>
      <c r="FD26" s="19">
        <f t="shared" si="94"/>
        <v>0</v>
      </c>
      <c r="FF26" s="19">
        <f t="shared" ref="FF26:FH41" si="95">IF($D26=FF$4,FF$5,0)</f>
        <v>0</v>
      </c>
      <c r="FG26" s="19">
        <f t="shared" si="95"/>
        <v>0</v>
      </c>
      <c r="FH26" s="19">
        <f t="shared" si="95"/>
        <v>0</v>
      </c>
      <c r="FJ26" s="19">
        <f t="shared" ref="FJ26:FL41" si="96">IF($D26=FJ$4,FJ$5,0)</f>
        <v>0</v>
      </c>
      <c r="FK26" s="19">
        <f t="shared" si="96"/>
        <v>0</v>
      </c>
      <c r="FL26" s="19">
        <f t="shared" si="96"/>
        <v>0</v>
      </c>
      <c r="FN26" s="19">
        <f t="shared" ref="FN26:FP41" si="97">IF($D26=FN$4,FN$5,0)</f>
        <v>0</v>
      </c>
      <c r="FO26" s="19">
        <f t="shared" si="97"/>
        <v>0</v>
      </c>
      <c r="FP26" s="19">
        <f t="shared" si="97"/>
        <v>0</v>
      </c>
      <c r="FR26" s="19">
        <f t="shared" ref="FR26:FT41" si="98">IF($D26=FR$4,FR$5,0)</f>
        <v>0</v>
      </c>
      <c r="FS26" s="19">
        <f t="shared" si="98"/>
        <v>0</v>
      </c>
      <c r="FT26" s="19">
        <f t="shared" si="98"/>
        <v>0</v>
      </c>
      <c r="FV26" s="19">
        <f t="shared" ref="FV26:FX41" si="99">IF($D26=FV$4,FV$5,0)</f>
        <v>0</v>
      </c>
      <c r="FW26" s="19">
        <f t="shared" si="99"/>
        <v>0</v>
      </c>
      <c r="FX26" s="19">
        <f t="shared" si="99"/>
        <v>0</v>
      </c>
      <c r="FZ26" s="19">
        <f t="shared" ref="FZ26:GB41" si="100">IF($D26=FZ$4,FZ$5,0)</f>
        <v>0</v>
      </c>
      <c r="GA26" s="19">
        <f t="shared" si="100"/>
        <v>0</v>
      </c>
      <c r="GB26" s="19">
        <f t="shared" si="100"/>
        <v>0</v>
      </c>
      <c r="GD26" s="19">
        <f t="shared" ref="GD26:GF41" si="101">IF($D26=GD$4,GD$5,0)</f>
        <v>0</v>
      </c>
      <c r="GE26" s="19">
        <f t="shared" si="101"/>
        <v>0</v>
      </c>
      <c r="GF26" s="19">
        <f t="shared" si="101"/>
        <v>0</v>
      </c>
      <c r="GH26" s="19">
        <f t="shared" ref="GH26:GJ41" si="102">IF($D26=GH$4,GH$5,0)</f>
        <v>0</v>
      </c>
      <c r="GI26" s="19">
        <f t="shared" si="102"/>
        <v>0</v>
      </c>
      <c r="GJ26" s="19">
        <f t="shared" si="102"/>
        <v>0</v>
      </c>
      <c r="GL26" s="19">
        <f t="shared" ref="GL26:GN41" si="103">IF($D26=GL$4,GL$5,0)</f>
        <v>0</v>
      </c>
      <c r="GM26" s="19">
        <f t="shared" si="103"/>
        <v>0</v>
      </c>
      <c r="GN26" s="19">
        <f t="shared" si="103"/>
        <v>0</v>
      </c>
      <c r="GP26" s="19">
        <f t="shared" ref="GP26:GR41" si="104">IF($D26=GP$4,GP$5,0)</f>
        <v>0</v>
      </c>
      <c r="GQ26" s="19">
        <f t="shared" si="104"/>
        <v>0</v>
      </c>
      <c r="GR26" s="19">
        <f t="shared" si="104"/>
        <v>0</v>
      </c>
      <c r="GT26" s="19">
        <f t="shared" ref="GT26:GV41" si="105">IF($D26=GT$4,GT$5,0)</f>
        <v>0</v>
      </c>
      <c r="GU26" s="19">
        <f t="shared" si="105"/>
        <v>0</v>
      </c>
      <c r="GV26" s="19">
        <f t="shared" si="105"/>
        <v>0</v>
      </c>
      <c r="HA26" s="27" t="str">
        <f>IF(N26="wykład",G26*E26*'Formy zajęć'!$D$53*'Formy zajęć'!$D$58,IF(N26="ćw.aud",G26*E26*'Kierunek studiów'!$C$6/'Formy zajęć'!$D$59*'Formy zajęć'!$D$53,IF(N26="sem",G26*E26*'Kierunek studiów'!$C$6/'Formy zajęć'!$D$62*'Formy zajęć'!$D$53,IF(N26="ćw.konw",G26*E26*'Formy zajęć'!$D$53*'Kierunek studiów'!$C$6/'Formy zajęć'!$D$61,IF(N26="ćw.lab",G26*E26*'Formy zajęć'!$D$53*'Kierunek studiów'!$C$6/'Formy zajęć'!$D$60,IF(N26="niesklasyfikowane",0,""))))))</f>
        <v/>
      </c>
      <c r="HB26" s="19" t="str">
        <f t="shared" si="53"/>
        <v/>
      </c>
    </row>
    <row r="27" spans="2:210" x14ac:dyDescent="0.25">
      <c r="B27" s="28">
        <f t="shared" si="54"/>
        <v>0</v>
      </c>
      <c r="C27" s="25">
        <f>Przedmioty!B28</f>
        <v>0</v>
      </c>
      <c r="D27" s="28">
        <f>Przedmioty!D28</f>
        <v>0</v>
      </c>
      <c r="E27" s="28">
        <f>Przedmioty!C28</f>
        <v>0</v>
      </c>
      <c r="F27" s="29">
        <f t="shared" si="59"/>
        <v>0</v>
      </c>
      <c r="G27" s="29">
        <f t="shared" si="57"/>
        <v>0</v>
      </c>
      <c r="H27" s="29">
        <f t="shared" si="58"/>
        <v>0</v>
      </c>
      <c r="J27" s="19">
        <f t="shared" si="0"/>
        <v>0</v>
      </c>
      <c r="K27" s="19">
        <f t="shared" si="51"/>
        <v>840</v>
      </c>
      <c r="L27" s="19" t="str">
        <f>IF(OR(B28&gt;B27,J27=0),"",K27-SUM($L$6:L26))</f>
        <v/>
      </c>
      <c r="M27" s="19" t="str">
        <f t="shared" si="55"/>
        <v/>
      </c>
      <c r="N27" s="19" t="str">
        <f t="shared" si="1"/>
        <v/>
      </c>
      <c r="P27" s="55" t="str">
        <f>IF(N27="wykład",E27,IF(N27="ćw.aud",E27*'Kierunek studiów'!$C$6/'Formy zajęć'!$D$59,IF(N27="ćw.lab",E27*'Kierunek studiów'!$C$6/'Formy zajęć'!$D$60,IF(N27="ćw.konw",E27*'Kierunek studiów'!$C$6/'Formy zajęć'!$D$61,IF(N27="sem",E27*'Kierunek studiów'!$C$6/'Formy zajęć'!$D$62,IF(N27="niesklasyfikowane",0,""))))))</f>
        <v/>
      </c>
      <c r="V27" s="19">
        <f t="shared" si="60"/>
        <v>0</v>
      </c>
      <c r="W27" s="19">
        <f t="shared" si="60"/>
        <v>0</v>
      </c>
      <c r="X27" s="19">
        <f t="shared" si="60"/>
        <v>0</v>
      </c>
      <c r="Z27" s="19">
        <f t="shared" si="61"/>
        <v>0</v>
      </c>
      <c r="AA27" s="19">
        <f t="shared" si="61"/>
        <v>0</v>
      </c>
      <c r="AB27" s="19">
        <f t="shared" si="61"/>
        <v>0</v>
      </c>
      <c r="AD27" s="19">
        <f t="shared" si="62"/>
        <v>0</v>
      </c>
      <c r="AE27" s="19">
        <f t="shared" si="62"/>
        <v>0</v>
      </c>
      <c r="AF27" s="19">
        <f t="shared" si="62"/>
        <v>0</v>
      </c>
      <c r="AH27" s="19">
        <f t="shared" si="63"/>
        <v>0</v>
      </c>
      <c r="AI27" s="19">
        <f t="shared" si="63"/>
        <v>0</v>
      </c>
      <c r="AJ27" s="19">
        <f t="shared" si="63"/>
        <v>0</v>
      </c>
      <c r="AL27" s="19">
        <f t="shared" si="64"/>
        <v>0</v>
      </c>
      <c r="AM27" s="19">
        <f t="shared" si="64"/>
        <v>0</v>
      </c>
      <c r="AN27" s="19">
        <f t="shared" si="64"/>
        <v>0</v>
      </c>
      <c r="AP27" s="19">
        <f t="shared" si="65"/>
        <v>0</v>
      </c>
      <c r="AQ27" s="19">
        <f t="shared" si="65"/>
        <v>0</v>
      </c>
      <c r="AR27" s="19">
        <f t="shared" si="65"/>
        <v>0</v>
      </c>
      <c r="AT27" s="19">
        <f t="shared" si="66"/>
        <v>0</v>
      </c>
      <c r="AU27" s="19">
        <f t="shared" si="66"/>
        <v>0</v>
      </c>
      <c r="AV27" s="19">
        <f t="shared" si="66"/>
        <v>0</v>
      </c>
      <c r="AX27" s="19">
        <f t="shared" si="67"/>
        <v>0</v>
      </c>
      <c r="AY27" s="19">
        <f t="shared" si="67"/>
        <v>0</v>
      </c>
      <c r="AZ27" s="19">
        <f t="shared" si="67"/>
        <v>0</v>
      </c>
      <c r="BB27" s="19">
        <f t="shared" si="68"/>
        <v>0</v>
      </c>
      <c r="BC27" s="19">
        <f t="shared" si="68"/>
        <v>0</v>
      </c>
      <c r="BD27" s="19">
        <f t="shared" si="68"/>
        <v>0</v>
      </c>
      <c r="BF27" s="19">
        <f t="shared" si="69"/>
        <v>0</v>
      </c>
      <c r="BG27" s="19">
        <f t="shared" si="69"/>
        <v>0</v>
      </c>
      <c r="BH27" s="19">
        <f t="shared" si="69"/>
        <v>0</v>
      </c>
      <c r="BJ27" s="19">
        <f t="shared" si="70"/>
        <v>0</v>
      </c>
      <c r="BK27" s="19">
        <f t="shared" si="70"/>
        <v>0</v>
      </c>
      <c r="BL27" s="19">
        <f t="shared" si="70"/>
        <v>0</v>
      </c>
      <c r="BN27" s="19">
        <f t="shared" si="71"/>
        <v>0</v>
      </c>
      <c r="BO27" s="19">
        <f t="shared" si="71"/>
        <v>0</v>
      </c>
      <c r="BP27" s="19">
        <f t="shared" si="71"/>
        <v>0</v>
      </c>
      <c r="BR27" s="19">
        <f t="shared" si="72"/>
        <v>0</v>
      </c>
      <c r="BS27" s="19">
        <f t="shared" si="72"/>
        <v>0</v>
      </c>
      <c r="BT27" s="19">
        <f t="shared" si="72"/>
        <v>0</v>
      </c>
      <c r="BV27" s="19">
        <f t="shared" si="73"/>
        <v>0</v>
      </c>
      <c r="BW27" s="19">
        <f t="shared" si="73"/>
        <v>0</v>
      </c>
      <c r="BX27" s="19">
        <f t="shared" si="73"/>
        <v>0</v>
      </c>
      <c r="BZ27" s="19">
        <f t="shared" si="74"/>
        <v>0</v>
      </c>
      <c r="CA27" s="19">
        <f t="shared" si="74"/>
        <v>0</v>
      </c>
      <c r="CB27" s="19">
        <f t="shared" si="74"/>
        <v>0</v>
      </c>
      <c r="CD27" s="19">
        <f t="shared" si="75"/>
        <v>0</v>
      </c>
      <c r="CE27" s="19">
        <f t="shared" si="75"/>
        <v>0</v>
      </c>
      <c r="CF27" s="19">
        <f t="shared" si="75"/>
        <v>0</v>
      </c>
      <c r="CH27" s="19">
        <f t="shared" si="76"/>
        <v>0</v>
      </c>
      <c r="CI27" s="19">
        <f t="shared" si="76"/>
        <v>0</v>
      </c>
      <c r="CJ27" s="19">
        <f t="shared" si="76"/>
        <v>0</v>
      </c>
      <c r="CL27" s="19">
        <f t="shared" si="77"/>
        <v>0</v>
      </c>
      <c r="CM27" s="19">
        <f t="shared" si="77"/>
        <v>0</v>
      </c>
      <c r="CN27" s="19">
        <f t="shared" si="77"/>
        <v>0</v>
      </c>
      <c r="CP27" s="19">
        <f t="shared" si="78"/>
        <v>0</v>
      </c>
      <c r="CQ27" s="19">
        <f t="shared" si="78"/>
        <v>0</v>
      </c>
      <c r="CR27" s="19">
        <f t="shared" si="78"/>
        <v>0</v>
      </c>
      <c r="CT27" s="19">
        <f t="shared" si="79"/>
        <v>0</v>
      </c>
      <c r="CU27" s="19">
        <f t="shared" si="79"/>
        <v>0</v>
      </c>
      <c r="CV27" s="19">
        <f t="shared" si="79"/>
        <v>0</v>
      </c>
      <c r="CX27" s="19">
        <f t="shared" si="80"/>
        <v>0</v>
      </c>
      <c r="CY27" s="19">
        <f t="shared" si="80"/>
        <v>0</v>
      </c>
      <c r="CZ27" s="19">
        <f t="shared" si="80"/>
        <v>0</v>
      </c>
      <c r="DB27" s="19">
        <f t="shared" si="81"/>
        <v>0</v>
      </c>
      <c r="DC27" s="19">
        <f t="shared" si="81"/>
        <v>0</v>
      </c>
      <c r="DD27" s="19">
        <f t="shared" si="81"/>
        <v>0</v>
      </c>
      <c r="DF27" s="19">
        <f t="shared" si="82"/>
        <v>0</v>
      </c>
      <c r="DG27" s="19">
        <f t="shared" si="82"/>
        <v>0</v>
      </c>
      <c r="DH27" s="19">
        <f t="shared" si="82"/>
        <v>0</v>
      </c>
      <c r="DJ27" s="19">
        <f t="shared" si="83"/>
        <v>0</v>
      </c>
      <c r="DK27" s="19">
        <f t="shared" si="83"/>
        <v>0</v>
      </c>
      <c r="DL27" s="19">
        <f t="shared" si="83"/>
        <v>0</v>
      </c>
      <c r="DN27" s="19">
        <f t="shared" si="84"/>
        <v>0</v>
      </c>
      <c r="DO27" s="19">
        <f t="shared" si="84"/>
        <v>0</v>
      </c>
      <c r="DP27" s="19">
        <f t="shared" si="84"/>
        <v>0</v>
      </c>
      <c r="DR27" s="19">
        <f t="shared" si="85"/>
        <v>0</v>
      </c>
      <c r="DS27" s="19">
        <f t="shared" si="85"/>
        <v>0</v>
      </c>
      <c r="DT27" s="19">
        <f t="shared" si="85"/>
        <v>0</v>
      </c>
      <c r="DV27" s="19">
        <f t="shared" si="86"/>
        <v>0</v>
      </c>
      <c r="DW27" s="19">
        <f t="shared" si="86"/>
        <v>0</v>
      </c>
      <c r="DX27" s="19">
        <f t="shared" si="86"/>
        <v>0</v>
      </c>
      <c r="DZ27" s="19">
        <f t="shared" si="87"/>
        <v>0</v>
      </c>
      <c r="EA27" s="19">
        <f t="shared" si="87"/>
        <v>0</v>
      </c>
      <c r="EB27" s="19">
        <f t="shared" si="87"/>
        <v>0</v>
      </c>
      <c r="ED27" s="19">
        <f t="shared" si="88"/>
        <v>0</v>
      </c>
      <c r="EE27" s="19">
        <f t="shared" si="88"/>
        <v>0</v>
      </c>
      <c r="EF27" s="19">
        <f t="shared" si="88"/>
        <v>0</v>
      </c>
      <c r="EH27" s="19">
        <f t="shared" si="89"/>
        <v>0</v>
      </c>
      <c r="EI27" s="19">
        <f t="shared" si="89"/>
        <v>0</v>
      </c>
      <c r="EJ27" s="19">
        <f t="shared" si="89"/>
        <v>0</v>
      </c>
      <c r="EL27" s="19">
        <f t="shared" si="90"/>
        <v>0</v>
      </c>
      <c r="EM27" s="19">
        <f t="shared" si="90"/>
        <v>0</v>
      </c>
      <c r="EN27" s="19">
        <f t="shared" si="90"/>
        <v>0</v>
      </c>
      <c r="EP27" s="19">
        <f t="shared" si="91"/>
        <v>0</v>
      </c>
      <c r="EQ27" s="19">
        <f t="shared" si="91"/>
        <v>0</v>
      </c>
      <c r="ER27" s="19">
        <f t="shared" si="91"/>
        <v>0</v>
      </c>
      <c r="ET27" s="19">
        <f t="shared" si="92"/>
        <v>0</v>
      </c>
      <c r="EU27" s="19">
        <f t="shared" si="92"/>
        <v>0</v>
      </c>
      <c r="EV27" s="19">
        <f t="shared" si="92"/>
        <v>0</v>
      </c>
      <c r="EX27" s="19">
        <f t="shared" si="93"/>
        <v>0</v>
      </c>
      <c r="EY27" s="19">
        <f t="shared" si="93"/>
        <v>0</v>
      </c>
      <c r="EZ27" s="19">
        <f t="shared" si="93"/>
        <v>0</v>
      </c>
      <c r="FB27" s="19">
        <f t="shared" si="94"/>
        <v>0</v>
      </c>
      <c r="FC27" s="19">
        <f t="shared" si="94"/>
        <v>0</v>
      </c>
      <c r="FD27" s="19">
        <f t="shared" si="94"/>
        <v>0</v>
      </c>
      <c r="FF27" s="19">
        <f t="shared" si="95"/>
        <v>0</v>
      </c>
      <c r="FG27" s="19">
        <f t="shared" si="95"/>
        <v>0</v>
      </c>
      <c r="FH27" s="19">
        <f t="shared" si="95"/>
        <v>0</v>
      </c>
      <c r="FJ27" s="19">
        <f t="shared" si="96"/>
        <v>0</v>
      </c>
      <c r="FK27" s="19">
        <f t="shared" si="96"/>
        <v>0</v>
      </c>
      <c r="FL27" s="19">
        <f t="shared" si="96"/>
        <v>0</v>
      </c>
      <c r="FN27" s="19">
        <f t="shared" si="97"/>
        <v>0</v>
      </c>
      <c r="FO27" s="19">
        <f t="shared" si="97"/>
        <v>0</v>
      </c>
      <c r="FP27" s="19">
        <f t="shared" si="97"/>
        <v>0</v>
      </c>
      <c r="FR27" s="19">
        <f t="shared" si="98"/>
        <v>0</v>
      </c>
      <c r="FS27" s="19">
        <f t="shared" si="98"/>
        <v>0</v>
      </c>
      <c r="FT27" s="19">
        <f t="shared" si="98"/>
        <v>0</v>
      </c>
      <c r="FV27" s="19">
        <f t="shared" si="99"/>
        <v>0</v>
      </c>
      <c r="FW27" s="19">
        <f t="shared" si="99"/>
        <v>0</v>
      </c>
      <c r="FX27" s="19">
        <f t="shared" si="99"/>
        <v>0</v>
      </c>
      <c r="FZ27" s="19">
        <f t="shared" si="100"/>
        <v>0</v>
      </c>
      <c r="GA27" s="19">
        <f t="shared" si="100"/>
        <v>0</v>
      </c>
      <c r="GB27" s="19">
        <f t="shared" si="100"/>
        <v>0</v>
      </c>
      <c r="GD27" s="19">
        <f t="shared" si="101"/>
        <v>0</v>
      </c>
      <c r="GE27" s="19">
        <f t="shared" si="101"/>
        <v>0</v>
      </c>
      <c r="GF27" s="19">
        <f t="shared" si="101"/>
        <v>0</v>
      </c>
      <c r="GH27" s="19">
        <f t="shared" si="102"/>
        <v>0</v>
      </c>
      <c r="GI27" s="19">
        <f t="shared" si="102"/>
        <v>0</v>
      </c>
      <c r="GJ27" s="19">
        <f t="shared" si="102"/>
        <v>0</v>
      </c>
      <c r="GL27" s="19">
        <f t="shared" si="103"/>
        <v>0</v>
      </c>
      <c r="GM27" s="19">
        <f t="shared" si="103"/>
        <v>0</v>
      </c>
      <c r="GN27" s="19">
        <f t="shared" si="103"/>
        <v>0</v>
      </c>
      <c r="GP27" s="19">
        <f t="shared" si="104"/>
        <v>0</v>
      </c>
      <c r="GQ27" s="19">
        <f t="shared" si="104"/>
        <v>0</v>
      </c>
      <c r="GR27" s="19">
        <f t="shared" si="104"/>
        <v>0</v>
      </c>
      <c r="GT27" s="19">
        <f t="shared" si="105"/>
        <v>0</v>
      </c>
      <c r="GU27" s="19">
        <f t="shared" si="105"/>
        <v>0</v>
      </c>
      <c r="GV27" s="19">
        <f t="shared" si="105"/>
        <v>0</v>
      </c>
      <c r="HA27" s="27" t="str">
        <f>IF(N27="wykład",G27*E27*'Formy zajęć'!$D$53*'Formy zajęć'!$D$58,IF(N27="ćw.aud",G27*E27*'Kierunek studiów'!$C$6/'Formy zajęć'!$D$59*'Formy zajęć'!$D$53,IF(N27="sem",G27*E27*'Kierunek studiów'!$C$6/'Formy zajęć'!$D$62*'Formy zajęć'!$D$53,IF(N27="ćw.konw",G27*E27*'Formy zajęć'!$D$53*'Kierunek studiów'!$C$6/'Formy zajęć'!$D$61,IF(N27="ćw.lab",G27*E27*'Formy zajęć'!$D$53*'Kierunek studiów'!$C$6/'Formy zajęć'!$D$60,IF(N27="niesklasyfikowane",0,""))))))</f>
        <v/>
      </c>
      <c r="HB27" s="19" t="str">
        <f t="shared" si="53"/>
        <v/>
      </c>
    </row>
    <row r="28" spans="2:210" x14ac:dyDescent="0.25">
      <c r="B28" s="28">
        <f t="shared" si="54"/>
        <v>0</v>
      </c>
      <c r="C28" s="25">
        <f>Przedmioty!B29</f>
        <v>0</v>
      </c>
      <c r="D28" s="28">
        <f>Przedmioty!D29</f>
        <v>0</v>
      </c>
      <c r="E28" s="28">
        <f>Przedmioty!C29</f>
        <v>0</v>
      </c>
      <c r="F28" s="29">
        <f t="shared" si="59"/>
        <v>0</v>
      </c>
      <c r="G28" s="29">
        <f t="shared" si="57"/>
        <v>0</v>
      </c>
      <c r="H28" s="29">
        <f t="shared" si="58"/>
        <v>0</v>
      </c>
      <c r="J28" s="19">
        <f t="shared" si="0"/>
        <v>0</v>
      </c>
      <c r="K28" s="19">
        <f t="shared" si="51"/>
        <v>840</v>
      </c>
      <c r="L28" s="19" t="str">
        <f>IF(OR(B29&gt;B28,J28=0),"",K28-SUM($L$6:L27))</f>
        <v/>
      </c>
      <c r="M28" s="19" t="str">
        <f t="shared" si="55"/>
        <v/>
      </c>
      <c r="N28" s="19" t="str">
        <f t="shared" si="1"/>
        <v/>
      </c>
      <c r="P28" s="55" t="str">
        <f>IF(N28="wykład",E28,IF(N28="ćw.aud",E28*'Kierunek studiów'!$C$6/'Formy zajęć'!$D$59,IF(N28="ćw.lab",E28*'Kierunek studiów'!$C$6/'Formy zajęć'!$D$60,IF(N28="ćw.konw",E28*'Kierunek studiów'!$C$6/'Formy zajęć'!$D$61,IF(N28="sem",E28*'Kierunek studiów'!$C$6/'Formy zajęć'!$D$62,IF(N28="niesklasyfikowane",0,""))))))</f>
        <v/>
      </c>
      <c r="V28" s="19">
        <f t="shared" si="60"/>
        <v>0</v>
      </c>
      <c r="W28" s="19">
        <f t="shared" si="60"/>
        <v>0</v>
      </c>
      <c r="X28" s="19">
        <f t="shared" si="60"/>
        <v>0</v>
      </c>
      <c r="Z28" s="19">
        <f t="shared" si="61"/>
        <v>0</v>
      </c>
      <c r="AA28" s="19">
        <f t="shared" si="61"/>
        <v>0</v>
      </c>
      <c r="AB28" s="19">
        <f t="shared" si="61"/>
        <v>0</v>
      </c>
      <c r="AD28" s="19">
        <f t="shared" si="62"/>
        <v>0</v>
      </c>
      <c r="AE28" s="19">
        <f t="shared" si="62"/>
        <v>0</v>
      </c>
      <c r="AF28" s="19">
        <f t="shared" si="62"/>
        <v>0</v>
      </c>
      <c r="AH28" s="19">
        <f t="shared" si="63"/>
        <v>0</v>
      </c>
      <c r="AI28" s="19">
        <f t="shared" si="63"/>
        <v>0</v>
      </c>
      <c r="AJ28" s="19">
        <f t="shared" si="63"/>
        <v>0</v>
      </c>
      <c r="AL28" s="19">
        <f t="shared" si="64"/>
        <v>0</v>
      </c>
      <c r="AM28" s="19">
        <f t="shared" si="64"/>
        <v>0</v>
      </c>
      <c r="AN28" s="19">
        <f t="shared" si="64"/>
        <v>0</v>
      </c>
      <c r="AP28" s="19">
        <f t="shared" si="65"/>
        <v>0</v>
      </c>
      <c r="AQ28" s="19">
        <f t="shared" si="65"/>
        <v>0</v>
      </c>
      <c r="AR28" s="19">
        <f t="shared" si="65"/>
        <v>0</v>
      </c>
      <c r="AT28" s="19">
        <f t="shared" si="66"/>
        <v>0</v>
      </c>
      <c r="AU28" s="19">
        <f t="shared" si="66"/>
        <v>0</v>
      </c>
      <c r="AV28" s="19">
        <f t="shared" si="66"/>
        <v>0</v>
      </c>
      <c r="AX28" s="19">
        <f t="shared" si="67"/>
        <v>0</v>
      </c>
      <c r="AY28" s="19">
        <f t="shared" si="67"/>
        <v>0</v>
      </c>
      <c r="AZ28" s="19">
        <f t="shared" si="67"/>
        <v>0</v>
      </c>
      <c r="BB28" s="19">
        <f t="shared" si="68"/>
        <v>0</v>
      </c>
      <c r="BC28" s="19">
        <f t="shared" si="68"/>
        <v>0</v>
      </c>
      <c r="BD28" s="19">
        <f t="shared" si="68"/>
        <v>0</v>
      </c>
      <c r="BF28" s="19">
        <f t="shared" si="69"/>
        <v>0</v>
      </c>
      <c r="BG28" s="19">
        <f t="shared" si="69"/>
        <v>0</v>
      </c>
      <c r="BH28" s="19">
        <f t="shared" si="69"/>
        <v>0</v>
      </c>
      <c r="BJ28" s="19">
        <f t="shared" si="70"/>
        <v>0</v>
      </c>
      <c r="BK28" s="19">
        <f t="shared" si="70"/>
        <v>0</v>
      </c>
      <c r="BL28" s="19">
        <f t="shared" si="70"/>
        <v>0</v>
      </c>
      <c r="BN28" s="19">
        <f t="shared" si="71"/>
        <v>0</v>
      </c>
      <c r="BO28" s="19">
        <f t="shared" si="71"/>
        <v>0</v>
      </c>
      <c r="BP28" s="19">
        <f t="shared" si="71"/>
        <v>0</v>
      </c>
      <c r="BR28" s="19">
        <f t="shared" si="72"/>
        <v>0</v>
      </c>
      <c r="BS28" s="19">
        <f t="shared" si="72"/>
        <v>0</v>
      </c>
      <c r="BT28" s="19">
        <f t="shared" si="72"/>
        <v>0</v>
      </c>
      <c r="BV28" s="19">
        <f t="shared" si="73"/>
        <v>0</v>
      </c>
      <c r="BW28" s="19">
        <f t="shared" si="73"/>
        <v>0</v>
      </c>
      <c r="BX28" s="19">
        <f t="shared" si="73"/>
        <v>0</v>
      </c>
      <c r="BZ28" s="19">
        <f t="shared" si="74"/>
        <v>0</v>
      </c>
      <c r="CA28" s="19">
        <f t="shared" si="74"/>
        <v>0</v>
      </c>
      <c r="CB28" s="19">
        <f t="shared" si="74"/>
        <v>0</v>
      </c>
      <c r="CD28" s="19">
        <f t="shared" si="75"/>
        <v>0</v>
      </c>
      <c r="CE28" s="19">
        <f t="shared" si="75"/>
        <v>0</v>
      </c>
      <c r="CF28" s="19">
        <f t="shared" si="75"/>
        <v>0</v>
      </c>
      <c r="CH28" s="19">
        <f t="shared" si="76"/>
        <v>0</v>
      </c>
      <c r="CI28" s="19">
        <f t="shared" si="76"/>
        <v>0</v>
      </c>
      <c r="CJ28" s="19">
        <f t="shared" si="76"/>
        <v>0</v>
      </c>
      <c r="CL28" s="19">
        <f t="shared" si="77"/>
        <v>0</v>
      </c>
      <c r="CM28" s="19">
        <f t="shared" si="77"/>
        <v>0</v>
      </c>
      <c r="CN28" s="19">
        <f t="shared" si="77"/>
        <v>0</v>
      </c>
      <c r="CP28" s="19">
        <f t="shared" si="78"/>
        <v>0</v>
      </c>
      <c r="CQ28" s="19">
        <f t="shared" si="78"/>
        <v>0</v>
      </c>
      <c r="CR28" s="19">
        <f t="shared" si="78"/>
        <v>0</v>
      </c>
      <c r="CT28" s="19">
        <f t="shared" si="79"/>
        <v>0</v>
      </c>
      <c r="CU28" s="19">
        <f t="shared" si="79"/>
        <v>0</v>
      </c>
      <c r="CV28" s="19">
        <f t="shared" si="79"/>
        <v>0</v>
      </c>
      <c r="CX28" s="19">
        <f t="shared" si="80"/>
        <v>0</v>
      </c>
      <c r="CY28" s="19">
        <f t="shared" si="80"/>
        <v>0</v>
      </c>
      <c r="CZ28" s="19">
        <f t="shared" si="80"/>
        <v>0</v>
      </c>
      <c r="DB28" s="19">
        <f t="shared" si="81"/>
        <v>0</v>
      </c>
      <c r="DC28" s="19">
        <f t="shared" si="81"/>
        <v>0</v>
      </c>
      <c r="DD28" s="19">
        <f t="shared" si="81"/>
        <v>0</v>
      </c>
      <c r="DF28" s="19">
        <f t="shared" si="82"/>
        <v>0</v>
      </c>
      <c r="DG28" s="19">
        <f t="shared" si="82"/>
        <v>0</v>
      </c>
      <c r="DH28" s="19">
        <f t="shared" si="82"/>
        <v>0</v>
      </c>
      <c r="DJ28" s="19">
        <f t="shared" si="83"/>
        <v>0</v>
      </c>
      <c r="DK28" s="19">
        <f t="shared" si="83"/>
        <v>0</v>
      </c>
      <c r="DL28" s="19">
        <f t="shared" si="83"/>
        <v>0</v>
      </c>
      <c r="DN28" s="19">
        <f t="shared" si="84"/>
        <v>0</v>
      </c>
      <c r="DO28" s="19">
        <f t="shared" si="84"/>
        <v>0</v>
      </c>
      <c r="DP28" s="19">
        <f t="shared" si="84"/>
        <v>0</v>
      </c>
      <c r="DR28" s="19">
        <f t="shared" si="85"/>
        <v>0</v>
      </c>
      <c r="DS28" s="19">
        <f t="shared" si="85"/>
        <v>0</v>
      </c>
      <c r="DT28" s="19">
        <f t="shared" si="85"/>
        <v>0</v>
      </c>
      <c r="DV28" s="19">
        <f t="shared" si="86"/>
        <v>0</v>
      </c>
      <c r="DW28" s="19">
        <f t="shared" si="86"/>
        <v>0</v>
      </c>
      <c r="DX28" s="19">
        <f t="shared" si="86"/>
        <v>0</v>
      </c>
      <c r="DZ28" s="19">
        <f t="shared" si="87"/>
        <v>0</v>
      </c>
      <c r="EA28" s="19">
        <f t="shared" si="87"/>
        <v>0</v>
      </c>
      <c r="EB28" s="19">
        <f t="shared" si="87"/>
        <v>0</v>
      </c>
      <c r="ED28" s="19">
        <f t="shared" si="88"/>
        <v>0</v>
      </c>
      <c r="EE28" s="19">
        <f t="shared" si="88"/>
        <v>0</v>
      </c>
      <c r="EF28" s="19">
        <f t="shared" si="88"/>
        <v>0</v>
      </c>
      <c r="EH28" s="19">
        <f t="shared" si="89"/>
        <v>0</v>
      </c>
      <c r="EI28" s="19">
        <f t="shared" si="89"/>
        <v>0</v>
      </c>
      <c r="EJ28" s="19">
        <f t="shared" si="89"/>
        <v>0</v>
      </c>
      <c r="EL28" s="19">
        <f t="shared" si="90"/>
        <v>0</v>
      </c>
      <c r="EM28" s="19">
        <f t="shared" si="90"/>
        <v>0</v>
      </c>
      <c r="EN28" s="19">
        <f t="shared" si="90"/>
        <v>0</v>
      </c>
      <c r="EP28" s="19">
        <f t="shared" si="91"/>
        <v>0</v>
      </c>
      <c r="EQ28" s="19">
        <f t="shared" si="91"/>
        <v>0</v>
      </c>
      <c r="ER28" s="19">
        <f t="shared" si="91"/>
        <v>0</v>
      </c>
      <c r="ET28" s="19">
        <f t="shared" si="92"/>
        <v>0</v>
      </c>
      <c r="EU28" s="19">
        <f t="shared" si="92"/>
        <v>0</v>
      </c>
      <c r="EV28" s="19">
        <f t="shared" si="92"/>
        <v>0</v>
      </c>
      <c r="EX28" s="19">
        <f t="shared" si="93"/>
        <v>0</v>
      </c>
      <c r="EY28" s="19">
        <f t="shared" si="93"/>
        <v>0</v>
      </c>
      <c r="EZ28" s="19">
        <f t="shared" si="93"/>
        <v>0</v>
      </c>
      <c r="FB28" s="19">
        <f t="shared" si="94"/>
        <v>0</v>
      </c>
      <c r="FC28" s="19">
        <f t="shared" si="94"/>
        <v>0</v>
      </c>
      <c r="FD28" s="19">
        <f t="shared" si="94"/>
        <v>0</v>
      </c>
      <c r="FF28" s="19">
        <f t="shared" si="95"/>
        <v>0</v>
      </c>
      <c r="FG28" s="19">
        <f t="shared" si="95"/>
        <v>0</v>
      </c>
      <c r="FH28" s="19">
        <f t="shared" si="95"/>
        <v>0</v>
      </c>
      <c r="FJ28" s="19">
        <f t="shared" si="96"/>
        <v>0</v>
      </c>
      <c r="FK28" s="19">
        <f t="shared" si="96"/>
        <v>0</v>
      </c>
      <c r="FL28" s="19">
        <f t="shared" si="96"/>
        <v>0</v>
      </c>
      <c r="FN28" s="19">
        <f t="shared" si="97"/>
        <v>0</v>
      </c>
      <c r="FO28" s="19">
        <f t="shared" si="97"/>
        <v>0</v>
      </c>
      <c r="FP28" s="19">
        <f t="shared" si="97"/>
        <v>0</v>
      </c>
      <c r="FR28" s="19">
        <f t="shared" si="98"/>
        <v>0</v>
      </c>
      <c r="FS28" s="19">
        <f t="shared" si="98"/>
        <v>0</v>
      </c>
      <c r="FT28" s="19">
        <f t="shared" si="98"/>
        <v>0</v>
      </c>
      <c r="FV28" s="19">
        <f t="shared" si="99"/>
        <v>0</v>
      </c>
      <c r="FW28" s="19">
        <f t="shared" si="99"/>
        <v>0</v>
      </c>
      <c r="FX28" s="19">
        <f t="shared" si="99"/>
        <v>0</v>
      </c>
      <c r="FZ28" s="19">
        <f t="shared" si="100"/>
        <v>0</v>
      </c>
      <c r="GA28" s="19">
        <f t="shared" si="100"/>
        <v>0</v>
      </c>
      <c r="GB28" s="19">
        <f t="shared" si="100"/>
        <v>0</v>
      </c>
      <c r="GD28" s="19">
        <f t="shared" si="101"/>
        <v>0</v>
      </c>
      <c r="GE28" s="19">
        <f t="shared" si="101"/>
        <v>0</v>
      </c>
      <c r="GF28" s="19">
        <f t="shared" si="101"/>
        <v>0</v>
      </c>
      <c r="GH28" s="19">
        <f t="shared" si="102"/>
        <v>0</v>
      </c>
      <c r="GI28" s="19">
        <f t="shared" si="102"/>
        <v>0</v>
      </c>
      <c r="GJ28" s="19">
        <f t="shared" si="102"/>
        <v>0</v>
      </c>
      <c r="GL28" s="19">
        <f t="shared" si="103"/>
        <v>0</v>
      </c>
      <c r="GM28" s="19">
        <f t="shared" si="103"/>
        <v>0</v>
      </c>
      <c r="GN28" s="19">
        <f t="shared" si="103"/>
        <v>0</v>
      </c>
      <c r="GP28" s="19">
        <f t="shared" si="104"/>
        <v>0</v>
      </c>
      <c r="GQ28" s="19">
        <f t="shared" si="104"/>
        <v>0</v>
      </c>
      <c r="GR28" s="19">
        <f t="shared" si="104"/>
        <v>0</v>
      </c>
      <c r="GT28" s="19">
        <f t="shared" si="105"/>
        <v>0</v>
      </c>
      <c r="GU28" s="19">
        <f t="shared" si="105"/>
        <v>0</v>
      </c>
      <c r="GV28" s="19">
        <f t="shared" si="105"/>
        <v>0</v>
      </c>
      <c r="HA28" s="27" t="str">
        <f>IF(N28="wykład",G28*E28*'Formy zajęć'!$D$53*'Formy zajęć'!$D$58,IF(N28="ćw.aud",G28*E28*'Kierunek studiów'!$C$6/'Formy zajęć'!$D$59*'Formy zajęć'!$D$53,IF(N28="sem",G28*E28*'Kierunek studiów'!$C$6/'Formy zajęć'!$D$62*'Formy zajęć'!$D$53,IF(N28="ćw.konw",G28*E28*'Formy zajęć'!$D$53*'Kierunek studiów'!$C$6/'Formy zajęć'!$D$61,IF(N28="ćw.lab",G28*E28*'Formy zajęć'!$D$53*'Kierunek studiów'!$C$6/'Formy zajęć'!$D$60,IF(N28="niesklasyfikowane",0,""))))))</f>
        <v/>
      </c>
      <c r="HB28" s="19" t="str">
        <f t="shared" si="53"/>
        <v/>
      </c>
    </row>
    <row r="29" spans="2:210" x14ac:dyDescent="0.25">
      <c r="B29" s="28">
        <f t="shared" si="54"/>
        <v>0</v>
      </c>
      <c r="C29" s="25">
        <f>Przedmioty!B30</f>
        <v>0</v>
      </c>
      <c r="D29" s="28">
        <f>Przedmioty!D30</f>
        <v>0</v>
      </c>
      <c r="E29" s="28">
        <f>Przedmioty!C30</f>
        <v>0</v>
      </c>
      <c r="F29" s="29">
        <f t="shared" si="59"/>
        <v>0</v>
      </c>
      <c r="G29" s="29">
        <f t="shared" si="57"/>
        <v>0</v>
      </c>
      <c r="H29" s="29">
        <f t="shared" si="58"/>
        <v>0</v>
      </c>
      <c r="J29" s="19">
        <f t="shared" si="0"/>
        <v>0</v>
      </c>
      <c r="K29" s="19">
        <f t="shared" si="51"/>
        <v>840</v>
      </c>
      <c r="L29" s="19" t="str">
        <f>IF(OR(B30&gt;B29,J29=0),"",K29-SUM($L$6:L28))</f>
        <v/>
      </c>
      <c r="M29" s="19" t="str">
        <f t="shared" si="55"/>
        <v/>
      </c>
      <c r="N29" s="19" t="str">
        <f t="shared" si="1"/>
        <v/>
      </c>
      <c r="P29" s="55" t="str">
        <f>IF(N29="wykład",E29,IF(N29="ćw.aud",E29*'Kierunek studiów'!$C$6/'Formy zajęć'!$D$59,IF(N29="ćw.lab",E29*'Kierunek studiów'!$C$6/'Formy zajęć'!$D$60,IF(N29="ćw.konw",E29*'Kierunek studiów'!$C$6/'Formy zajęć'!$D$61,IF(N29="sem",E29*'Kierunek studiów'!$C$6/'Formy zajęć'!$D$62,IF(N29="niesklasyfikowane",0,""))))))</f>
        <v/>
      </c>
      <c r="V29" s="19">
        <f t="shared" si="60"/>
        <v>0</v>
      </c>
      <c r="W29" s="19">
        <f t="shared" si="60"/>
        <v>0</v>
      </c>
      <c r="X29" s="19">
        <f t="shared" si="60"/>
        <v>0</v>
      </c>
      <c r="Z29" s="19">
        <f t="shared" si="61"/>
        <v>0</v>
      </c>
      <c r="AA29" s="19">
        <f t="shared" si="61"/>
        <v>0</v>
      </c>
      <c r="AB29" s="19">
        <f t="shared" si="61"/>
        <v>0</v>
      </c>
      <c r="AD29" s="19">
        <f t="shared" si="62"/>
        <v>0</v>
      </c>
      <c r="AE29" s="19">
        <f t="shared" si="62"/>
        <v>0</v>
      </c>
      <c r="AF29" s="19">
        <f t="shared" si="62"/>
        <v>0</v>
      </c>
      <c r="AH29" s="19">
        <f t="shared" si="63"/>
        <v>0</v>
      </c>
      <c r="AI29" s="19">
        <f t="shared" si="63"/>
        <v>0</v>
      </c>
      <c r="AJ29" s="19">
        <f t="shared" si="63"/>
        <v>0</v>
      </c>
      <c r="AL29" s="19">
        <f t="shared" si="64"/>
        <v>0</v>
      </c>
      <c r="AM29" s="19">
        <f t="shared" si="64"/>
        <v>0</v>
      </c>
      <c r="AN29" s="19">
        <f t="shared" si="64"/>
        <v>0</v>
      </c>
      <c r="AP29" s="19">
        <f t="shared" si="65"/>
        <v>0</v>
      </c>
      <c r="AQ29" s="19">
        <f t="shared" si="65"/>
        <v>0</v>
      </c>
      <c r="AR29" s="19">
        <f t="shared" si="65"/>
        <v>0</v>
      </c>
      <c r="AT29" s="19">
        <f t="shared" si="66"/>
        <v>0</v>
      </c>
      <c r="AU29" s="19">
        <f t="shared" si="66"/>
        <v>0</v>
      </c>
      <c r="AV29" s="19">
        <f t="shared" si="66"/>
        <v>0</v>
      </c>
      <c r="AX29" s="19">
        <f t="shared" si="67"/>
        <v>0</v>
      </c>
      <c r="AY29" s="19">
        <f t="shared" si="67"/>
        <v>0</v>
      </c>
      <c r="AZ29" s="19">
        <f t="shared" si="67"/>
        <v>0</v>
      </c>
      <c r="BB29" s="19">
        <f t="shared" si="68"/>
        <v>0</v>
      </c>
      <c r="BC29" s="19">
        <f t="shared" si="68"/>
        <v>0</v>
      </c>
      <c r="BD29" s="19">
        <f t="shared" si="68"/>
        <v>0</v>
      </c>
      <c r="BF29" s="19">
        <f t="shared" si="69"/>
        <v>0</v>
      </c>
      <c r="BG29" s="19">
        <f t="shared" si="69"/>
        <v>0</v>
      </c>
      <c r="BH29" s="19">
        <f t="shared" si="69"/>
        <v>0</v>
      </c>
      <c r="BJ29" s="19">
        <f t="shared" si="70"/>
        <v>0</v>
      </c>
      <c r="BK29" s="19">
        <f t="shared" si="70"/>
        <v>0</v>
      </c>
      <c r="BL29" s="19">
        <f t="shared" si="70"/>
        <v>0</v>
      </c>
      <c r="BN29" s="19">
        <f t="shared" si="71"/>
        <v>0</v>
      </c>
      <c r="BO29" s="19">
        <f t="shared" si="71"/>
        <v>0</v>
      </c>
      <c r="BP29" s="19">
        <f t="shared" si="71"/>
        <v>0</v>
      </c>
      <c r="BR29" s="19">
        <f t="shared" si="72"/>
        <v>0</v>
      </c>
      <c r="BS29" s="19">
        <f t="shared" si="72"/>
        <v>0</v>
      </c>
      <c r="BT29" s="19">
        <f t="shared" si="72"/>
        <v>0</v>
      </c>
      <c r="BV29" s="19">
        <f t="shared" si="73"/>
        <v>0</v>
      </c>
      <c r="BW29" s="19">
        <f t="shared" si="73"/>
        <v>0</v>
      </c>
      <c r="BX29" s="19">
        <f t="shared" si="73"/>
        <v>0</v>
      </c>
      <c r="BZ29" s="19">
        <f t="shared" si="74"/>
        <v>0</v>
      </c>
      <c r="CA29" s="19">
        <f t="shared" si="74"/>
        <v>0</v>
      </c>
      <c r="CB29" s="19">
        <f t="shared" si="74"/>
        <v>0</v>
      </c>
      <c r="CD29" s="19">
        <f t="shared" si="75"/>
        <v>0</v>
      </c>
      <c r="CE29" s="19">
        <f t="shared" si="75"/>
        <v>0</v>
      </c>
      <c r="CF29" s="19">
        <f t="shared" si="75"/>
        <v>0</v>
      </c>
      <c r="CH29" s="19">
        <f t="shared" si="76"/>
        <v>0</v>
      </c>
      <c r="CI29" s="19">
        <f t="shared" si="76"/>
        <v>0</v>
      </c>
      <c r="CJ29" s="19">
        <f t="shared" si="76"/>
        <v>0</v>
      </c>
      <c r="CL29" s="19">
        <f t="shared" si="77"/>
        <v>0</v>
      </c>
      <c r="CM29" s="19">
        <f t="shared" si="77"/>
        <v>0</v>
      </c>
      <c r="CN29" s="19">
        <f t="shared" si="77"/>
        <v>0</v>
      </c>
      <c r="CP29" s="19">
        <f t="shared" si="78"/>
        <v>0</v>
      </c>
      <c r="CQ29" s="19">
        <f t="shared" si="78"/>
        <v>0</v>
      </c>
      <c r="CR29" s="19">
        <f t="shared" si="78"/>
        <v>0</v>
      </c>
      <c r="CT29" s="19">
        <f t="shared" si="79"/>
        <v>0</v>
      </c>
      <c r="CU29" s="19">
        <f t="shared" si="79"/>
        <v>0</v>
      </c>
      <c r="CV29" s="19">
        <f t="shared" si="79"/>
        <v>0</v>
      </c>
      <c r="CX29" s="19">
        <f t="shared" si="80"/>
        <v>0</v>
      </c>
      <c r="CY29" s="19">
        <f t="shared" si="80"/>
        <v>0</v>
      </c>
      <c r="CZ29" s="19">
        <f t="shared" si="80"/>
        <v>0</v>
      </c>
      <c r="DB29" s="19">
        <f t="shared" si="81"/>
        <v>0</v>
      </c>
      <c r="DC29" s="19">
        <f t="shared" si="81"/>
        <v>0</v>
      </c>
      <c r="DD29" s="19">
        <f t="shared" si="81"/>
        <v>0</v>
      </c>
      <c r="DF29" s="19">
        <f t="shared" si="82"/>
        <v>0</v>
      </c>
      <c r="DG29" s="19">
        <f t="shared" si="82"/>
        <v>0</v>
      </c>
      <c r="DH29" s="19">
        <f t="shared" si="82"/>
        <v>0</v>
      </c>
      <c r="DJ29" s="19">
        <f t="shared" si="83"/>
        <v>0</v>
      </c>
      <c r="DK29" s="19">
        <f t="shared" si="83"/>
        <v>0</v>
      </c>
      <c r="DL29" s="19">
        <f t="shared" si="83"/>
        <v>0</v>
      </c>
      <c r="DN29" s="19">
        <f t="shared" si="84"/>
        <v>0</v>
      </c>
      <c r="DO29" s="19">
        <f t="shared" si="84"/>
        <v>0</v>
      </c>
      <c r="DP29" s="19">
        <f t="shared" si="84"/>
        <v>0</v>
      </c>
      <c r="DR29" s="19">
        <f t="shared" si="85"/>
        <v>0</v>
      </c>
      <c r="DS29" s="19">
        <f t="shared" si="85"/>
        <v>0</v>
      </c>
      <c r="DT29" s="19">
        <f t="shared" si="85"/>
        <v>0</v>
      </c>
      <c r="DV29" s="19">
        <f t="shared" si="86"/>
        <v>0</v>
      </c>
      <c r="DW29" s="19">
        <f t="shared" si="86"/>
        <v>0</v>
      </c>
      <c r="DX29" s="19">
        <f t="shared" si="86"/>
        <v>0</v>
      </c>
      <c r="DZ29" s="19">
        <f t="shared" si="87"/>
        <v>0</v>
      </c>
      <c r="EA29" s="19">
        <f t="shared" si="87"/>
        <v>0</v>
      </c>
      <c r="EB29" s="19">
        <f t="shared" si="87"/>
        <v>0</v>
      </c>
      <c r="ED29" s="19">
        <f t="shared" si="88"/>
        <v>0</v>
      </c>
      <c r="EE29" s="19">
        <f t="shared" si="88"/>
        <v>0</v>
      </c>
      <c r="EF29" s="19">
        <f t="shared" si="88"/>
        <v>0</v>
      </c>
      <c r="EH29" s="19">
        <f t="shared" si="89"/>
        <v>0</v>
      </c>
      <c r="EI29" s="19">
        <f t="shared" si="89"/>
        <v>0</v>
      </c>
      <c r="EJ29" s="19">
        <f t="shared" si="89"/>
        <v>0</v>
      </c>
      <c r="EL29" s="19">
        <f t="shared" si="90"/>
        <v>0</v>
      </c>
      <c r="EM29" s="19">
        <f t="shared" si="90"/>
        <v>0</v>
      </c>
      <c r="EN29" s="19">
        <f t="shared" si="90"/>
        <v>0</v>
      </c>
      <c r="EP29" s="19">
        <f t="shared" si="91"/>
        <v>0</v>
      </c>
      <c r="EQ29" s="19">
        <f t="shared" si="91"/>
        <v>0</v>
      </c>
      <c r="ER29" s="19">
        <f t="shared" si="91"/>
        <v>0</v>
      </c>
      <c r="ET29" s="19">
        <f t="shared" si="92"/>
        <v>0</v>
      </c>
      <c r="EU29" s="19">
        <f t="shared" si="92"/>
        <v>0</v>
      </c>
      <c r="EV29" s="19">
        <f t="shared" si="92"/>
        <v>0</v>
      </c>
      <c r="EX29" s="19">
        <f t="shared" si="93"/>
        <v>0</v>
      </c>
      <c r="EY29" s="19">
        <f t="shared" si="93"/>
        <v>0</v>
      </c>
      <c r="EZ29" s="19">
        <f t="shared" si="93"/>
        <v>0</v>
      </c>
      <c r="FB29" s="19">
        <f t="shared" si="94"/>
        <v>0</v>
      </c>
      <c r="FC29" s="19">
        <f t="shared" si="94"/>
        <v>0</v>
      </c>
      <c r="FD29" s="19">
        <f t="shared" si="94"/>
        <v>0</v>
      </c>
      <c r="FF29" s="19">
        <f t="shared" si="95"/>
        <v>0</v>
      </c>
      <c r="FG29" s="19">
        <f t="shared" si="95"/>
        <v>0</v>
      </c>
      <c r="FH29" s="19">
        <f t="shared" si="95"/>
        <v>0</v>
      </c>
      <c r="FJ29" s="19">
        <f t="shared" si="96"/>
        <v>0</v>
      </c>
      <c r="FK29" s="19">
        <f t="shared" si="96"/>
        <v>0</v>
      </c>
      <c r="FL29" s="19">
        <f t="shared" si="96"/>
        <v>0</v>
      </c>
      <c r="FN29" s="19">
        <f t="shared" si="97"/>
        <v>0</v>
      </c>
      <c r="FO29" s="19">
        <f t="shared" si="97"/>
        <v>0</v>
      </c>
      <c r="FP29" s="19">
        <f t="shared" si="97"/>
        <v>0</v>
      </c>
      <c r="FR29" s="19">
        <f t="shared" si="98"/>
        <v>0</v>
      </c>
      <c r="FS29" s="19">
        <f t="shared" si="98"/>
        <v>0</v>
      </c>
      <c r="FT29" s="19">
        <f t="shared" si="98"/>
        <v>0</v>
      </c>
      <c r="FV29" s="19">
        <f t="shared" si="99"/>
        <v>0</v>
      </c>
      <c r="FW29" s="19">
        <f t="shared" si="99"/>
        <v>0</v>
      </c>
      <c r="FX29" s="19">
        <f t="shared" si="99"/>
        <v>0</v>
      </c>
      <c r="FZ29" s="19">
        <f t="shared" si="100"/>
        <v>0</v>
      </c>
      <c r="GA29" s="19">
        <f t="shared" si="100"/>
        <v>0</v>
      </c>
      <c r="GB29" s="19">
        <f t="shared" si="100"/>
        <v>0</v>
      </c>
      <c r="GD29" s="19">
        <f t="shared" si="101"/>
        <v>0</v>
      </c>
      <c r="GE29" s="19">
        <f t="shared" si="101"/>
        <v>0</v>
      </c>
      <c r="GF29" s="19">
        <f t="shared" si="101"/>
        <v>0</v>
      </c>
      <c r="GH29" s="19">
        <f t="shared" si="102"/>
        <v>0</v>
      </c>
      <c r="GI29" s="19">
        <f t="shared" si="102"/>
        <v>0</v>
      </c>
      <c r="GJ29" s="19">
        <f t="shared" si="102"/>
        <v>0</v>
      </c>
      <c r="GL29" s="19">
        <f t="shared" si="103"/>
        <v>0</v>
      </c>
      <c r="GM29" s="19">
        <f t="shared" si="103"/>
        <v>0</v>
      </c>
      <c r="GN29" s="19">
        <f t="shared" si="103"/>
        <v>0</v>
      </c>
      <c r="GP29" s="19">
        <f t="shared" si="104"/>
        <v>0</v>
      </c>
      <c r="GQ29" s="19">
        <f t="shared" si="104"/>
        <v>0</v>
      </c>
      <c r="GR29" s="19">
        <f t="shared" si="104"/>
        <v>0</v>
      </c>
      <c r="GT29" s="19">
        <f t="shared" si="105"/>
        <v>0</v>
      </c>
      <c r="GU29" s="19">
        <f t="shared" si="105"/>
        <v>0</v>
      </c>
      <c r="GV29" s="19">
        <f t="shared" si="105"/>
        <v>0</v>
      </c>
      <c r="HA29" s="27" t="str">
        <f>IF(N29="wykład",G29*E29*'Formy zajęć'!$D$53*'Formy zajęć'!$D$58,IF(N29="ćw.aud",G29*E29*'Kierunek studiów'!$C$6/'Formy zajęć'!$D$59*'Formy zajęć'!$D$53,IF(N29="sem",G29*E29*'Kierunek studiów'!$C$6/'Formy zajęć'!$D$62*'Formy zajęć'!$D$53,IF(N29="ćw.konw",G29*E29*'Formy zajęć'!$D$53*'Kierunek studiów'!$C$6/'Formy zajęć'!$D$61,IF(N29="ćw.lab",G29*E29*'Formy zajęć'!$D$53*'Kierunek studiów'!$C$6/'Formy zajęć'!$D$60,IF(N29="niesklasyfikowane",0,""))))))</f>
        <v/>
      </c>
      <c r="HB29" s="19" t="str">
        <f t="shared" si="53"/>
        <v/>
      </c>
    </row>
    <row r="30" spans="2:210" x14ac:dyDescent="0.25">
      <c r="B30" s="28">
        <f t="shared" si="54"/>
        <v>0</v>
      </c>
      <c r="C30" s="25">
        <f>Przedmioty!B31</f>
        <v>0</v>
      </c>
      <c r="D30" s="28">
        <f>Przedmioty!D31</f>
        <v>0</v>
      </c>
      <c r="E30" s="28">
        <f>Przedmioty!C31</f>
        <v>0</v>
      </c>
      <c r="F30" s="29">
        <f t="shared" si="59"/>
        <v>0</v>
      </c>
      <c r="G30" s="29">
        <f t="shared" si="57"/>
        <v>0</v>
      </c>
      <c r="H30" s="29">
        <f t="shared" si="58"/>
        <v>0</v>
      </c>
      <c r="J30" s="19">
        <f t="shared" si="0"/>
        <v>0</v>
      </c>
      <c r="K30" s="19">
        <f t="shared" si="51"/>
        <v>840</v>
      </c>
      <c r="L30" s="19" t="str">
        <f>IF(OR(B31&gt;B30,J30=0),"",K30-SUM($L$6:L29))</f>
        <v/>
      </c>
      <c r="M30" s="19" t="str">
        <f t="shared" si="55"/>
        <v/>
      </c>
      <c r="N30" s="19" t="str">
        <f t="shared" si="1"/>
        <v/>
      </c>
      <c r="P30" s="55" t="str">
        <f>IF(N30="wykład",E30,IF(N30="ćw.aud",E30*'Kierunek studiów'!$C$6/'Formy zajęć'!$D$59,IF(N30="ćw.lab",E30*'Kierunek studiów'!$C$6/'Formy zajęć'!$D$60,IF(N30="ćw.konw",E30*'Kierunek studiów'!$C$6/'Formy zajęć'!$D$61,IF(N30="sem",E30*'Kierunek studiów'!$C$6/'Formy zajęć'!$D$62,IF(N30="niesklasyfikowane",0,""))))))</f>
        <v/>
      </c>
      <c r="V30" s="19">
        <f t="shared" si="60"/>
        <v>0</v>
      </c>
      <c r="W30" s="19">
        <f t="shared" si="60"/>
        <v>0</v>
      </c>
      <c r="X30" s="19">
        <f t="shared" si="60"/>
        <v>0</v>
      </c>
      <c r="Z30" s="19">
        <f t="shared" si="61"/>
        <v>0</v>
      </c>
      <c r="AA30" s="19">
        <f t="shared" si="61"/>
        <v>0</v>
      </c>
      <c r="AB30" s="19">
        <f t="shared" si="61"/>
        <v>0</v>
      </c>
      <c r="AD30" s="19">
        <f t="shared" si="62"/>
        <v>0</v>
      </c>
      <c r="AE30" s="19">
        <f t="shared" si="62"/>
        <v>0</v>
      </c>
      <c r="AF30" s="19">
        <f t="shared" si="62"/>
        <v>0</v>
      </c>
      <c r="AH30" s="19">
        <f t="shared" si="63"/>
        <v>0</v>
      </c>
      <c r="AI30" s="19">
        <f t="shared" si="63"/>
        <v>0</v>
      </c>
      <c r="AJ30" s="19">
        <f t="shared" si="63"/>
        <v>0</v>
      </c>
      <c r="AL30" s="19">
        <f t="shared" si="64"/>
        <v>0</v>
      </c>
      <c r="AM30" s="19">
        <f t="shared" si="64"/>
        <v>0</v>
      </c>
      <c r="AN30" s="19">
        <f t="shared" si="64"/>
        <v>0</v>
      </c>
      <c r="AP30" s="19">
        <f t="shared" si="65"/>
        <v>0</v>
      </c>
      <c r="AQ30" s="19">
        <f t="shared" si="65"/>
        <v>0</v>
      </c>
      <c r="AR30" s="19">
        <f t="shared" si="65"/>
        <v>0</v>
      </c>
      <c r="AT30" s="19">
        <f t="shared" si="66"/>
        <v>0</v>
      </c>
      <c r="AU30" s="19">
        <f t="shared" si="66"/>
        <v>0</v>
      </c>
      <c r="AV30" s="19">
        <f t="shared" si="66"/>
        <v>0</v>
      </c>
      <c r="AX30" s="19">
        <f t="shared" si="67"/>
        <v>0</v>
      </c>
      <c r="AY30" s="19">
        <f t="shared" si="67"/>
        <v>0</v>
      </c>
      <c r="AZ30" s="19">
        <f t="shared" si="67"/>
        <v>0</v>
      </c>
      <c r="BB30" s="19">
        <f t="shared" si="68"/>
        <v>0</v>
      </c>
      <c r="BC30" s="19">
        <f t="shared" si="68"/>
        <v>0</v>
      </c>
      <c r="BD30" s="19">
        <f t="shared" si="68"/>
        <v>0</v>
      </c>
      <c r="BF30" s="19">
        <f t="shared" si="69"/>
        <v>0</v>
      </c>
      <c r="BG30" s="19">
        <f t="shared" si="69"/>
        <v>0</v>
      </c>
      <c r="BH30" s="19">
        <f t="shared" si="69"/>
        <v>0</v>
      </c>
      <c r="BJ30" s="19">
        <f t="shared" si="70"/>
        <v>0</v>
      </c>
      <c r="BK30" s="19">
        <f t="shared" si="70"/>
        <v>0</v>
      </c>
      <c r="BL30" s="19">
        <f t="shared" si="70"/>
        <v>0</v>
      </c>
      <c r="BN30" s="19">
        <f t="shared" si="71"/>
        <v>0</v>
      </c>
      <c r="BO30" s="19">
        <f t="shared" si="71"/>
        <v>0</v>
      </c>
      <c r="BP30" s="19">
        <f t="shared" si="71"/>
        <v>0</v>
      </c>
      <c r="BR30" s="19">
        <f t="shared" si="72"/>
        <v>0</v>
      </c>
      <c r="BS30" s="19">
        <f t="shared" si="72"/>
        <v>0</v>
      </c>
      <c r="BT30" s="19">
        <f t="shared" si="72"/>
        <v>0</v>
      </c>
      <c r="BV30" s="19">
        <f t="shared" si="73"/>
        <v>0</v>
      </c>
      <c r="BW30" s="19">
        <f t="shared" si="73"/>
        <v>0</v>
      </c>
      <c r="BX30" s="19">
        <f t="shared" si="73"/>
        <v>0</v>
      </c>
      <c r="BZ30" s="19">
        <f t="shared" si="74"/>
        <v>0</v>
      </c>
      <c r="CA30" s="19">
        <f t="shared" si="74"/>
        <v>0</v>
      </c>
      <c r="CB30" s="19">
        <f t="shared" si="74"/>
        <v>0</v>
      </c>
      <c r="CD30" s="19">
        <f t="shared" si="75"/>
        <v>0</v>
      </c>
      <c r="CE30" s="19">
        <f t="shared" si="75"/>
        <v>0</v>
      </c>
      <c r="CF30" s="19">
        <f t="shared" si="75"/>
        <v>0</v>
      </c>
      <c r="CH30" s="19">
        <f t="shared" si="76"/>
        <v>0</v>
      </c>
      <c r="CI30" s="19">
        <f t="shared" si="76"/>
        <v>0</v>
      </c>
      <c r="CJ30" s="19">
        <f t="shared" si="76"/>
        <v>0</v>
      </c>
      <c r="CL30" s="19">
        <f t="shared" si="77"/>
        <v>0</v>
      </c>
      <c r="CM30" s="19">
        <f t="shared" si="77"/>
        <v>0</v>
      </c>
      <c r="CN30" s="19">
        <f t="shared" si="77"/>
        <v>0</v>
      </c>
      <c r="CP30" s="19">
        <f t="shared" si="78"/>
        <v>0</v>
      </c>
      <c r="CQ30" s="19">
        <f t="shared" si="78"/>
        <v>0</v>
      </c>
      <c r="CR30" s="19">
        <f t="shared" si="78"/>
        <v>0</v>
      </c>
      <c r="CT30" s="19">
        <f t="shared" si="79"/>
        <v>0</v>
      </c>
      <c r="CU30" s="19">
        <f t="shared" si="79"/>
        <v>0</v>
      </c>
      <c r="CV30" s="19">
        <f t="shared" si="79"/>
        <v>0</v>
      </c>
      <c r="CX30" s="19">
        <f t="shared" si="80"/>
        <v>0</v>
      </c>
      <c r="CY30" s="19">
        <f t="shared" si="80"/>
        <v>0</v>
      </c>
      <c r="CZ30" s="19">
        <f t="shared" si="80"/>
        <v>0</v>
      </c>
      <c r="DB30" s="19">
        <f t="shared" si="81"/>
        <v>0</v>
      </c>
      <c r="DC30" s="19">
        <f t="shared" si="81"/>
        <v>0</v>
      </c>
      <c r="DD30" s="19">
        <f t="shared" si="81"/>
        <v>0</v>
      </c>
      <c r="DF30" s="19">
        <f t="shared" si="82"/>
        <v>0</v>
      </c>
      <c r="DG30" s="19">
        <f t="shared" si="82"/>
        <v>0</v>
      </c>
      <c r="DH30" s="19">
        <f t="shared" si="82"/>
        <v>0</v>
      </c>
      <c r="DJ30" s="19">
        <f t="shared" si="83"/>
        <v>0</v>
      </c>
      <c r="DK30" s="19">
        <f t="shared" si="83"/>
        <v>0</v>
      </c>
      <c r="DL30" s="19">
        <f t="shared" si="83"/>
        <v>0</v>
      </c>
      <c r="DN30" s="19">
        <f t="shared" si="84"/>
        <v>0</v>
      </c>
      <c r="DO30" s="19">
        <f t="shared" si="84"/>
        <v>0</v>
      </c>
      <c r="DP30" s="19">
        <f t="shared" si="84"/>
        <v>0</v>
      </c>
      <c r="DR30" s="19">
        <f t="shared" si="85"/>
        <v>0</v>
      </c>
      <c r="DS30" s="19">
        <f t="shared" si="85"/>
        <v>0</v>
      </c>
      <c r="DT30" s="19">
        <f t="shared" si="85"/>
        <v>0</v>
      </c>
      <c r="DV30" s="19">
        <f t="shared" si="86"/>
        <v>0</v>
      </c>
      <c r="DW30" s="19">
        <f t="shared" si="86"/>
        <v>0</v>
      </c>
      <c r="DX30" s="19">
        <f t="shared" si="86"/>
        <v>0</v>
      </c>
      <c r="DZ30" s="19">
        <f t="shared" si="87"/>
        <v>0</v>
      </c>
      <c r="EA30" s="19">
        <f t="shared" si="87"/>
        <v>0</v>
      </c>
      <c r="EB30" s="19">
        <f t="shared" si="87"/>
        <v>0</v>
      </c>
      <c r="ED30" s="19">
        <f t="shared" si="88"/>
        <v>0</v>
      </c>
      <c r="EE30" s="19">
        <f t="shared" si="88"/>
        <v>0</v>
      </c>
      <c r="EF30" s="19">
        <f t="shared" si="88"/>
        <v>0</v>
      </c>
      <c r="EH30" s="19">
        <f t="shared" si="89"/>
        <v>0</v>
      </c>
      <c r="EI30" s="19">
        <f t="shared" si="89"/>
        <v>0</v>
      </c>
      <c r="EJ30" s="19">
        <f t="shared" si="89"/>
        <v>0</v>
      </c>
      <c r="EL30" s="19">
        <f t="shared" si="90"/>
        <v>0</v>
      </c>
      <c r="EM30" s="19">
        <f t="shared" si="90"/>
        <v>0</v>
      </c>
      <c r="EN30" s="19">
        <f t="shared" si="90"/>
        <v>0</v>
      </c>
      <c r="EP30" s="19">
        <f t="shared" si="91"/>
        <v>0</v>
      </c>
      <c r="EQ30" s="19">
        <f t="shared" si="91"/>
        <v>0</v>
      </c>
      <c r="ER30" s="19">
        <f t="shared" si="91"/>
        <v>0</v>
      </c>
      <c r="ET30" s="19">
        <f t="shared" si="92"/>
        <v>0</v>
      </c>
      <c r="EU30" s="19">
        <f t="shared" si="92"/>
        <v>0</v>
      </c>
      <c r="EV30" s="19">
        <f t="shared" si="92"/>
        <v>0</v>
      </c>
      <c r="EX30" s="19">
        <f t="shared" si="93"/>
        <v>0</v>
      </c>
      <c r="EY30" s="19">
        <f t="shared" si="93"/>
        <v>0</v>
      </c>
      <c r="EZ30" s="19">
        <f t="shared" si="93"/>
        <v>0</v>
      </c>
      <c r="FB30" s="19">
        <f t="shared" si="94"/>
        <v>0</v>
      </c>
      <c r="FC30" s="19">
        <f t="shared" si="94"/>
        <v>0</v>
      </c>
      <c r="FD30" s="19">
        <f t="shared" si="94"/>
        <v>0</v>
      </c>
      <c r="FF30" s="19">
        <f t="shared" si="95"/>
        <v>0</v>
      </c>
      <c r="FG30" s="19">
        <f t="shared" si="95"/>
        <v>0</v>
      </c>
      <c r="FH30" s="19">
        <f t="shared" si="95"/>
        <v>0</v>
      </c>
      <c r="FJ30" s="19">
        <f t="shared" si="96"/>
        <v>0</v>
      </c>
      <c r="FK30" s="19">
        <f t="shared" si="96"/>
        <v>0</v>
      </c>
      <c r="FL30" s="19">
        <f t="shared" si="96"/>
        <v>0</v>
      </c>
      <c r="FN30" s="19">
        <f t="shared" si="97"/>
        <v>0</v>
      </c>
      <c r="FO30" s="19">
        <f t="shared" si="97"/>
        <v>0</v>
      </c>
      <c r="FP30" s="19">
        <f t="shared" si="97"/>
        <v>0</v>
      </c>
      <c r="FR30" s="19">
        <f t="shared" si="98"/>
        <v>0</v>
      </c>
      <c r="FS30" s="19">
        <f t="shared" si="98"/>
        <v>0</v>
      </c>
      <c r="FT30" s="19">
        <f t="shared" si="98"/>
        <v>0</v>
      </c>
      <c r="FV30" s="19">
        <f t="shared" si="99"/>
        <v>0</v>
      </c>
      <c r="FW30" s="19">
        <f t="shared" si="99"/>
        <v>0</v>
      </c>
      <c r="FX30" s="19">
        <f t="shared" si="99"/>
        <v>0</v>
      </c>
      <c r="FZ30" s="19">
        <f t="shared" si="100"/>
        <v>0</v>
      </c>
      <c r="GA30" s="19">
        <f t="shared" si="100"/>
        <v>0</v>
      </c>
      <c r="GB30" s="19">
        <f t="shared" si="100"/>
        <v>0</v>
      </c>
      <c r="GD30" s="19">
        <f t="shared" si="101"/>
        <v>0</v>
      </c>
      <c r="GE30" s="19">
        <f t="shared" si="101"/>
        <v>0</v>
      </c>
      <c r="GF30" s="19">
        <f t="shared" si="101"/>
        <v>0</v>
      </c>
      <c r="GH30" s="19">
        <f t="shared" si="102"/>
        <v>0</v>
      </c>
      <c r="GI30" s="19">
        <f t="shared" si="102"/>
        <v>0</v>
      </c>
      <c r="GJ30" s="19">
        <f t="shared" si="102"/>
        <v>0</v>
      </c>
      <c r="GL30" s="19">
        <f t="shared" si="103"/>
        <v>0</v>
      </c>
      <c r="GM30" s="19">
        <f t="shared" si="103"/>
        <v>0</v>
      </c>
      <c r="GN30" s="19">
        <f t="shared" si="103"/>
        <v>0</v>
      </c>
      <c r="GP30" s="19">
        <f t="shared" si="104"/>
        <v>0</v>
      </c>
      <c r="GQ30" s="19">
        <f t="shared" si="104"/>
        <v>0</v>
      </c>
      <c r="GR30" s="19">
        <f t="shared" si="104"/>
        <v>0</v>
      </c>
      <c r="GT30" s="19">
        <f t="shared" si="105"/>
        <v>0</v>
      </c>
      <c r="GU30" s="19">
        <f t="shared" si="105"/>
        <v>0</v>
      </c>
      <c r="GV30" s="19">
        <f t="shared" si="105"/>
        <v>0</v>
      </c>
      <c r="HA30" s="27" t="str">
        <f>IF(N30="wykład",G30*E30*'Formy zajęć'!$D$53*'Formy zajęć'!$D$58,IF(N30="ćw.aud",G30*E30*'Kierunek studiów'!$C$6/'Formy zajęć'!$D$59*'Formy zajęć'!$D$53,IF(N30="sem",G30*E30*'Kierunek studiów'!$C$6/'Formy zajęć'!$D$62*'Formy zajęć'!$D$53,IF(N30="ćw.konw",G30*E30*'Formy zajęć'!$D$53*'Kierunek studiów'!$C$6/'Formy zajęć'!$D$61,IF(N30="ćw.lab",G30*E30*'Formy zajęć'!$D$53*'Kierunek studiów'!$C$6/'Formy zajęć'!$D$60,IF(N30="niesklasyfikowane",0,""))))))</f>
        <v/>
      </c>
      <c r="HB30" s="19" t="str">
        <f t="shared" si="53"/>
        <v/>
      </c>
    </row>
    <row r="31" spans="2:210" x14ac:dyDescent="0.25">
      <c r="B31" s="28">
        <f t="shared" si="54"/>
        <v>0</v>
      </c>
      <c r="C31" s="25">
        <f>Przedmioty!B32</f>
        <v>0</v>
      </c>
      <c r="D31" s="28">
        <f>Przedmioty!D32</f>
        <v>0</v>
      </c>
      <c r="E31" s="28">
        <f>Przedmioty!C32</f>
        <v>0</v>
      </c>
      <c r="F31" s="29">
        <f t="shared" si="59"/>
        <v>0</v>
      </c>
      <c r="G31" s="29">
        <f t="shared" si="57"/>
        <v>0</v>
      </c>
      <c r="H31" s="29">
        <f t="shared" si="58"/>
        <v>0</v>
      </c>
      <c r="J31" s="19">
        <f t="shared" si="0"/>
        <v>0</v>
      </c>
      <c r="K31" s="19">
        <f t="shared" si="51"/>
        <v>840</v>
      </c>
      <c r="L31" s="19" t="str">
        <f>IF(OR(B32&gt;B31,J31=0),"",K31-SUM($L$6:L30))</f>
        <v/>
      </c>
      <c r="M31" s="19" t="str">
        <f t="shared" si="55"/>
        <v/>
      </c>
      <c r="N31" s="19" t="str">
        <f t="shared" si="1"/>
        <v/>
      </c>
      <c r="P31" s="55" t="str">
        <f>IF(N31="wykład",E31,IF(N31="ćw.aud",E31*'Kierunek studiów'!$C$6/'Formy zajęć'!$D$59,IF(N31="ćw.lab",E31*'Kierunek studiów'!$C$6/'Formy zajęć'!$D$60,IF(N31="ćw.konw",E31*'Kierunek studiów'!$C$6/'Formy zajęć'!$D$61,IF(N31="sem",E31*'Kierunek studiów'!$C$6/'Formy zajęć'!$D$62,IF(N31="niesklasyfikowane",0,""))))))</f>
        <v/>
      </c>
      <c r="V31" s="19">
        <f t="shared" si="60"/>
        <v>0</v>
      </c>
      <c r="W31" s="19">
        <f t="shared" si="60"/>
        <v>0</v>
      </c>
      <c r="X31" s="19">
        <f t="shared" si="60"/>
        <v>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D31" s="19">
        <f t="shared" si="62"/>
        <v>0</v>
      </c>
      <c r="AE31" s="19">
        <f t="shared" si="62"/>
        <v>0</v>
      </c>
      <c r="AF31" s="19">
        <f t="shared" si="62"/>
        <v>0</v>
      </c>
      <c r="AH31" s="19">
        <f t="shared" si="63"/>
        <v>0</v>
      </c>
      <c r="AI31" s="19">
        <f t="shared" si="63"/>
        <v>0</v>
      </c>
      <c r="AJ31" s="19">
        <f t="shared" si="63"/>
        <v>0</v>
      </c>
      <c r="AL31" s="19">
        <f t="shared" si="64"/>
        <v>0</v>
      </c>
      <c r="AM31" s="19">
        <f t="shared" si="64"/>
        <v>0</v>
      </c>
      <c r="AN31" s="19">
        <f t="shared" si="64"/>
        <v>0</v>
      </c>
      <c r="AP31" s="19">
        <f t="shared" si="65"/>
        <v>0</v>
      </c>
      <c r="AQ31" s="19">
        <f t="shared" si="65"/>
        <v>0</v>
      </c>
      <c r="AR31" s="19">
        <f t="shared" si="65"/>
        <v>0</v>
      </c>
      <c r="AT31" s="19">
        <f t="shared" si="66"/>
        <v>0</v>
      </c>
      <c r="AU31" s="19">
        <f t="shared" si="66"/>
        <v>0</v>
      </c>
      <c r="AV31" s="19">
        <f t="shared" si="66"/>
        <v>0</v>
      </c>
      <c r="AX31" s="19">
        <f t="shared" si="67"/>
        <v>0</v>
      </c>
      <c r="AY31" s="19">
        <f t="shared" si="67"/>
        <v>0</v>
      </c>
      <c r="AZ31" s="19">
        <f t="shared" si="67"/>
        <v>0</v>
      </c>
      <c r="BB31" s="19">
        <f t="shared" si="68"/>
        <v>0</v>
      </c>
      <c r="BC31" s="19">
        <f t="shared" si="68"/>
        <v>0</v>
      </c>
      <c r="BD31" s="19">
        <f t="shared" si="68"/>
        <v>0</v>
      </c>
      <c r="BF31" s="19">
        <f t="shared" si="69"/>
        <v>0</v>
      </c>
      <c r="BG31" s="19">
        <f t="shared" si="69"/>
        <v>0</v>
      </c>
      <c r="BH31" s="19">
        <f t="shared" si="69"/>
        <v>0</v>
      </c>
      <c r="BJ31" s="19">
        <f t="shared" si="70"/>
        <v>0</v>
      </c>
      <c r="BK31" s="19">
        <f t="shared" si="70"/>
        <v>0</v>
      </c>
      <c r="BL31" s="19">
        <f t="shared" si="70"/>
        <v>0</v>
      </c>
      <c r="BN31" s="19">
        <f t="shared" si="71"/>
        <v>0</v>
      </c>
      <c r="BO31" s="19">
        <f t="shared" si="71"/>
        <v>0</v>
      </c>
      <c r="BP31" s="19">
        <f t="shared" si="71"/>
        <v>0</v>
      </c>
      <c r="BR31" s="19">
        <f t="shared" si="72"/>
        <v>0</v>
      </c>
      <c r="BS31" s="19">
        <f t="shared" si="72"/>
        <v>0</v>
      </c>
      <c r="BT31" s="19">
        <f t="shared" si="72"/>
        <v>0</v>
      </c>
      <c r="BV31" s="19">
        <f t="shared" si="73"/>
        <v>0</v>
      </c>
      <c r="BW31" s="19">
        <f t="shared" si="73"/>
        <v>0</v>
      </c>
      <c r="BX31" s="19">
        <f t="shared" si="73"/>
        <v>0</v>
      </c>
      <c r="BZ31" s="19">
        <f t="shared" si="74"/>
        <v>0</v>
      </c>
      <c r="CA31" s="19">
        <f t="shared" si="74"/>
        <v>0</v>
      </c>
      <c r="CB31" s="19">
        <f t="shared" si="74"/>
        <v>0</v>
      </c>
      <c r="CD31" s="19">
        <f t="shared" si="75"/>
        <v>0</v>
      </c>
      <c r="CE31" s="19">
        <f t="shared" si="75"/>
        <v>0</v>
      </c>
      <c r="CF31" s="19">
        <f t="shared" si="75"/>
        <v>0</v>
      </c>
      <c r="CH31" s="19">
        <f t="shared" si="76"/>
        <v>0</v>
      </c>
      <c r="CI31" s="19">
        <f t="shared" si="76"/>
        <v>0</v>
      </c>
      <c r="CJ31" s="19">
        <f t="shared" si="76"/>
        <v>0</v>
      </c>
      <c r="CL31" s="19">
        <f t="shared" si="77"/>
        <v>0</v>
      </c>
      <c r="CM31" s="19">
        <f t="shared" si="77"/>
        <v>0</v>
      </c>
      <c r="CN31" s="19">
        <f t="shared" si="77"/>
        <v>0</v>
      </c>
      <c r="CP31" s="19">
        <f t="shared" si="78"/>
        <v>0</v>
      </c>
      <c r="CQ31" s="19">
        <f t="shared" si="78"/>
        <v>0</v>
      </c>
      <c r="CR31" s="19">
        <f t="shared" si="78"/>
        <v>0</v>
      </c>
      <c r="CT31" s="19">
        <f t="shared" si="79"/>
        <v>0</v>
      </c>
      <c r="CU31" s="19">
        <f t="shared" si="79"/>
        <v>0</v>
      </c>
      <c r="CV31" s="19">
        <f t="shared" si="79"/>
        <v>0</v>
      </c>
      <c r="CX31" s="19">
        <f t="shared" si="80"/>
        <v>0</v>
      </c>
      <c r="CY31" s="19">
        <f t="shared" si="80"/>
        <v>0</v>
      </c>
      <c r="CZ31" s="19">
        <f t="shared" si="80"/>
        <v>0</v>
      </c>
      <c r="DB31" s="19">
        <f t="shared" si="81"/>
        <v>0</v>
      </c>
      <c r="DC31" s="19">
        <f t="shared" si="81"/>
        <v>0</v>
      </c>
      <c r="DD31" s="19">
        <f t="shared" si="81"/>
        <v>0</v>
      </c>
      <c r="DF31" s="19">
        <f t="shared" si="82"/>
        <v>0</v>
      </c>
      <c r="DG31" s="19">
        <f t="shared" si="82"/>
        <v>0</v>
      </c>
      <c r="DH31" s="19">
        <f t="shared" si="82"/>
        <v>0</v>
      </c>
      <c r="DJ31" s="19">
        <f t="shared" si="83"/>
        <v>0</v>
      </c>
      <c r="DK31" s="19">
        <f t="shared" si="83"/>
        <v>0</v>
      </c>
      <c r="DL31" s="19">
        <f t="shared" si="83"/>
        <v>0</v>
      </c>
      <c r="DN31" s="19">
        <f t="shared" si="84"/>
        <v>0</v>
      </c>
      <c r="DO31" s="19">
        <f t="shared" si="84"/>
        <v>0</v>
      </c>
      <c r="DP31" s="19">
        <f t="shared" si="84"/>
        <v>0</v>
      </c>
      <c r="DR31" s="19">
        <f t="shared" si="85"/>
        <v>0</v>
      </c>
      <c r="DS31" s="19">
        <f t="shared" si="85"/>
        <v>0</v>
      </c>
      <c r="DT31" s="19">
        <f t="shared" si="85"/>
        <v>0</v>
      </c>
      <c r="DV31" s="19">
        <f t="shared" si="86"/>
        <v>0</v>
      </c>
      <c r="DW31" s="19">
        <f t="shared" si="86"/>
        <v>0</v>
      </c>
      <c r="DX31" s="19">
        <f t="shared" si="86"/>
        <v>0</v>
      </c>
      <c r="DZ31" s="19">
        <f t="shared" si="87"/>
        <v>0</v>
      </c>
      <c r="EA31" s="19">
        <f t="shared" si="87"/>
        <v>0</v>
      </c>
      <c r="EB31" s="19">
        <f t="shared" si="87"/>
        <v>0</v>
      </c>
      <c r="ED31" s="19">
        <f t="shared" si="88"/>
        <v>0</v>
      </c>
      <c r="EE31" s="19">
        <f t="shared" si="88"/>
        <v>0</v>
      </c>
      <c r="EF31" s="19">
        <f t="shared" si="88"/>
        <v>0</v>
      </c>
      <c r="EH31" s="19">
        <f t="shared" si="89"/>
        <v>0</v>
      </c>
      <c r="EI31" s="19">
        <f t="shared" si="89"/>
        <v>0</v>
      </c>
      <c r="EJ31" s="19">
        <f t="shared" si="89"/>
        <v>0</v>
      </c>
      <c r="EL31" s="19">
        <f t="shared" si="90"/>
        <v>0</v>
      </c>
      <c r="EM31" s="19">
        <f t="shared" si="90"/>
        <v>0</v>
      </c>
      <c r="EN31" s="19">
        <f t="shared" si="90"/>
        <v>0</v>
      </c>
      <c r="EP31" s="19">
        <f t="shared" si="91"/>
        <v>0</v>
      </c>
      <c r="EQ31" s="19">
        <f t="shared" si="91"/>
        <v>0</v>
      </c>
      <c r="ER31" s="19">
        <f t="shared" si="91"/>
        <v>0</v>
      </c>
      <c r="ET31" s="19">
        <f t="shared" si="92"/>
        <v>0</v>
      </c>
      <c r="EU31" s="19">
        <f t="shared" si="92"/>
        <v>0</v>
      </c>
      <c r="EV31" s="19">
        <f t="shared" si="92"/>
        <v>0</v>
      </c>
      <c r="EX31" s="19">
        <f t="shared" si="93"/>
        <v>0</v>
      </c>
      <c r="EY31" s="19">
        <f t="shared" si="93"/>
        <v>0</v>
      </c>
      <c r="EZ31" s="19">
        <f t="shared" si="93"/>
        <v>0</v>
      </c>
      <c r="FB31" s="19">
        <f t="shared" si="94"/>
        <v>0</v>
      </c>
      <c r="FC31" s="19">
        <f t="shared" si="94"/>
        <v>0</v>
      </c>
      <c r="FD31" s="19">
        <f t="shared" si="94"/>
        <v>0</v>
      </c>
      <c r="FF31" s="19">
        <f t="shared" si="95"/>
        <v>0</v>
      </c>
      <c r="FG31" s="19">
        <f t="shared" si="95"/>
        <v>0</v>
      </c>
      <c r="FH31" s="19">
        <f t="shared" si="95"/>
        <v>0</v>
      </c>
      <c r="FJ31" s="19">
        <f t="shared" si="96"/>
        <v>0</v>
      </c>
      <c r="FK31" s="19">
        <f t="shared" si="96"/>
        <v>0</v>
      </c>
      <c r="FL31" s="19">
        <f t="shared" si="96"/>
        <v>0</v>
      </c>
      <c r="FN31" s="19">
        <f t="shared" si="97"/>
        <v>0</v>
      </c>
      <c r="FO31" s="19">
        <f t="shared" si="97"/>
        <v>0</v>
      </c>
      <c r="FP31" s="19">
        <f t="shared" si="97"/>
        <v>0</v>
      </c>
      <c r="FR31" s="19">
        <f t="shared" si="98"/>
        <v>0</v>
      </c>
      <c r="FS31" s="19">
        <f t="shared" si="98"/>
        <v>0</v>
      </c>
      <c r="FT31" s="19">
        <f t="shared" si="98"/>
        <v>0</v>
      </c>
      <c r="FV31" s="19">
        <f t="shared" si="99"/>
        <v>0</v>
      </c>
      <c r="FW31" s="19">
        <f t="shared" si="99"/>
        <v>0</v>
      </c>
      <c r="FX31" s="19">
        <f t="shared" si="99"/>
        <v>0</v>
      </c>
      <c r="FZ31" s="19">
        <f t="shared" si="100"/>
        <v>0</v>
      </c>
      <c r="GA31" s="19">
        <f t="shared" si="100"/>
        <v>0</v>
      </c>
      <c r="GB31" s="19">
        <f t="shared" si="100"/>
        <v>0</v>
      </c>
      <c r="GD31" s="19">
        <f t="shared" si="101"/>
        <v>0</v>
      </c>
      <c r="GE31" s="19">
        <f t="shared" si="101"/>
        <v>0</v>
      </c>
      <c r="GF31" s="19">
        <f t="shared" si="101"/>
        <v>0</v>
      </c>
      <c r="GH31" s="19">
        <f t="shared" si="102"/>
        <v>0</v>
      </c>
      <c r="GI31" s="19">
        <f t="shared" si="102"/>
        <v>0</v>
      </c>
      <c r="GJ31" s="19">
        <f t="shared" si="102"/>
        <v>0</v>
      </c>
      <c r="GL31" s="19">
        <f t="shared" si="103"/>
        <v>0</v>
      </c>
      <c r="GM31" s="19">
        <f t="shared" si="103"/>
        <v>0</v>
      </c>
      <c r="GN31" s="19">
        <f t="shared" si="103"/>
        <v>0</v>
      </c>
      <c r="GP31" s="19">
        <f t="shared" si="104"/>
        <v>0</v>
      </c>
      <c r="GQ31" s="19">
        <f t="shared" si="104"/>
        <v>0</v>
      </c>
      <c r="GR31" s="19">
        <f t="shared" si="104"/>
        <v>0</v>
      </c>
      <c r="GT31" s="19">
        <f t="shared" si="105"/>
        <v>0</v>
      </c>
      <c r="GU31" s="19">
        <f t="shared" si="105"/>
        <v>0</v>
      </c>
      <c r="GV31" s="19">
        <f t="shared" si="105"/>
        <v>0</v>
      </c>
      <c r="HA31" s="27" t="str">
        <f>IF(N31="wykład",G31*E31*'Formy zajęć'!$D$53*'Formy zajęć'!$D$58,IF(N31="ćw.aud",G31*E31*'Kierunek studiów'!$C$6/'Formy zajęć'!$D$59*'Formy zajęć'!$D$53,IF(N31="sem",G31*E31*'Kierunek studiów'!$C$6/'Formy zajęć'!$D$62*'Formy zajęć'!$D$53,IF(N31="ćw.konw",G31*E31*'Formy zajęć'!$D$53*'Kierunek studiów'!$C$6/'Formy zajęć'!$D$61,IF(N31="ćw.lab",G31*E31*'Formy zajęć'!$D$53*'Kierunek studiów'!$C$6/'Formy zajęć'!$D$60,IF(N31="niesklasyfikowane",0,""))))))</f>
        <v/>
      </c>
      <c r="HB31" s="19" t="str">
        <f t="shared" si="53"/>
        <v/>
      </c>
    </row>
    <row r="32" spans="2:210" x14ac:dyDescent="0.25">
      <c r="B32" s="28">
        <f t="shared" si="54"/>
        <v>0</v>
      </c>
      <c r="C32" s="25">
        <f>Przedmioty!B33</f>
        <v>0</v>
      </c>
      <c r="D32" s="28">
        <f>Przedmioty!D33</f>
        <v>0</v>
      </c>
      <c r="E32" s="28">
        <f>Przedmioty!C33</f>
        <v>0</v>
      </c>
      <c r="F32" s="29">
        <f t="shared" ref="F32:F41" si="106">SUM(V32,Z32,AD32,AH32,AL32,AP32,AT32,AX32,BB32,BF32,BJ32,BN32,BR32,BV32,BZ32,CD32,CH32,CL32,CP32,CT32,CX32,DB32,DF32,DJ32,DN32,DR32,DV32,DZ32,ED32,EH32,EL32,EP32,ET32,EX32,FB32,FF32,FJ32,FN32,FR32,FV32,FZ32,GD32,GH32,GL32,GP32,GT32)</f>
        <v>0</v>
      </c>
      <c r="G32" s="29">
        <f t="shared" ref="G32:G41" si="107">SUM(W32,AA32,AE32,AI32,AM32,AQ32,AU32,AY32,BC32,BG32,BK32,BO32,BS32,BW32,CA32,CE32,CI32,CM32,CQ32,CU32,CY32,DC32,DG32,DK32,DO32,DS32,DW32,EA32,EE32,EI32,EM32,EQ32,EU32,EY32,FC32,FG32,FK32,FO32,FS32,FW32,GA32,GE32,GI32,GM32,GQ32,GU32)</f>
        <v>0</v>
      </c>
      <c r="H32" s="29">
        <f t="shared" ref="H32:H41" si="108">SUM(X32,AB32,AF32,AJ32,AN32,AR32,AV32,AZ32,BD32,BH32,BL32,BP32,BT32,BX32,CB32,CF32,CJ32,CN32,CR32,CV32,CZ32,DD32,DH32,DL32,DP32,DT32,DX32,EB32,EF32,EJ32,EN32,ER32,EV32,EZ32,FD32,FH32,FL32,FP32,FT32,FX32,GB32,GF32,GJ32,GN32,GR32,GV32)</f>
        <v>0</v>
      </c>
      <c r="J32" s="19">
        <f t="shared" si="0"/>
        <v>0</v>
      </c>
      <c r="K32" s="19">
        <f t="shared" si="51"/>
        <v>840</v>
      </c>
      <c r="L32" s="19" t="str">
        <f>IF(OR(B33&gt;B32,J32=0),"",K32-SUM($L$6:L31))</f>
        <v/>
      </c>
      <c r="M32" s="19" t="str">
        <f t="shared" si="55"/>
        <v/>
      </c>
      <c r="N32" s="19" t="str">
        <f t="shared" si="1"/>
        <v/>
      </c>
      <c r="P32" s="55" t="str">
        <f>IF(N32="wykład",E32,IF(N32="ćw.aud",E32*'Kierunek studiów'!$C$6/'Formy zajęć'!$D$59,IF(N32="ćw.lab",E32*'Kierunek studiów'!$C$6/'Formy zajęć'!$D$60,IF(N32="ćw.konw",E32*'Kierunek studiów'!$C$6/'Formy zajęć'!$D$61,IF(N32="sem",E32*'Kierunek studiów'!$C$6/'Formy zajęć'!$D$62,IF(N32="niesklasyfikowane",0,""))))))</f>
        <v/>
      </c>
      <c r="V32" s="19">
        <f t="shared" si="60"/>
        <v>0</v>
      </c>
      <c r="W32" s="19">
        <f t="shared" si="60"/>
        <v>0</v>
      </c>
      <c r="X32" s="19">
        <f t="shared" si="60"/>
        <v>0</v>
      </c>
      <c r="Z32" s="19">
        <f t="shared" si="61"/>
        <v>0</v>
      </c>
      <c r="AA32" s="19">
        <f t="shared" si="61"/>
        <v>0</v>
      </c>
      <c r="AB32" s="19">
        <f t="shared" si="61"/>
        <v>0</v>
      </c>
      <c r="AD32" s="19">
        <f t="shared" si="62"/>
        <v>0</v>
      </c>
      <c r="AE32" s="19">
        <f t="shared" si="62"/>
        <v>0</v>
      </c>
      <c r="AF32" s="19">
        <f t="shared" si="62"/>
        <v>0</v>
      </c>
      <c r="AH32" s="19">
        <f t="shared" si="63"/>
        <v>0</v>
      </c>
      <c r="AI32" s="19">
        <f t="shared" si="63"/>
        <v>0</v>
      </c>
      <c r="AJ32" s="19">
        <f t="shared" si="63"/>
        <v>0</v>
      </c>
      <c r="AL32" s="19">
        <f t="shared" si="64"/>
        <v>0</v>
      </c>
      <c r="AM32" s="19">
        <f t="shared" si="64"/>
        <v>0</v>
      </c>
      <c r="AN32" s="19">
        <f t="shared" si="64"/>
        <v>0</v>
      </c>
      <c r="AP32" s="19">
        <f t="shared" si="65"/>
        <v>0</v>
      </c>
      <c r="AQ32" s="19">
        <f t="shared" si="65"/>
        <v>0</v>
      </c>
      <c r="AR32" s="19">
        <f t="shared" si="65"/>
        <v>0</v>
      </c>
      <c r="AT32" s="19">
        <f t="shared" si="66"/>
        <v>0</v>
      </c>
      <c r="AU32" s="19">
        <f t="shared" si="66"/>
        <v>0</v>
      </c>
      <c r="AV32" s="19">
        <f t="shared" si="66"/>
        <v>0</v>
      </c>
      <c r="AX32" s="19">
        <f t="shared" si="67"/>
        <v>0</v>
      </c>
      <c r="AY32" s="19">
        <f t="shared" si="67"/>
        <v>0</v>
      </c>
      <c r="AZ32" s="19">
        <f t="shared" si="67"/>
        <v>0</v>
      </c>
      <c r="BB32" s="19">
        <f t="shared" si="68"/>
        <v>0</v>
      </c>
      <c r="BC32" s="19">
        <f t="shared" si="68"/>
        <v>0</v>
      </c>
      <c r="BD32" s="19">
        <f t="shared" si="68"/>
        <v>0</v>
      </c>
      <c r="BF32" s="19">
        <f t="shared" si="69"/>
        <v>0</v>
      </c>
      <c r="BG32" s="19">
        <f t="shared" si="69"/>
        <v>0</v>
      </c>
      <c r="BH32" s="19">
        <f t="shared" si="69"/>
        <v>0</v>
      </c>
      <c r="BJ32" s="19">
        <f t="shared" si="70"/>
        <v>0</v>
      </c>
      <c r="BK32" s="19">
        <f t="shared" si="70"/>
        <v>0</v>
      </c>
      <c r="BL32" s="19">
        <f t="shared" si="70"/>
        <v>0</v>
      </c>
      <c r="BN32" s="19">
        <f t="shared" si="71"/>
        <v>0</v>
      </c>
      <c r="BO32" s="19">
        <f t="shared" si="71"/>
        <v>0</v>
      </c>
      <c r="BP32" s="19">
        <f t="shared" si="71"/>
        <v>0</v>
      </c>
      <c r="BR32" s="19">
        <f t="shared" si="72"/>
        <v>0</v>
      </c>
      <c r="BS32" s="19">
        <f t="shared" si="72"/>
        <v>0</v>
      </c>
      <c r="BT32" s="19">
        <f t="shared" si="72"/>
        <v>0</v>
      </c>
      <c r="BV32" s="19">
        <f t="shared" si="73"/>
        <v>0</v>
      </c>
      <c r="BW32" s="19">
        <f t="shared" si="73"/>
        <v>0</v>
      </c>
      <c r="BX32" s="19">
        <f t="shared" si="73"/>
        <v>0</v>
      </c>
      <c r="BZ32" s="19">
        <f t="shared" si="74"/>
        <v>0</v>
      </c>
      <c r="CA32" s="19">
        <f t="shared" si="74"/>
        <v>0</v>
      </c>
      <c r="CB32" s="19">
        <f t="shared" si="74"/>
        <v>0</v>
      </c>
      <c r="CD32" s="19">
        <f t="shared" si="75"/>
        <v>0</v>
      </c>
      <c r="CE32" s="19">
        <f t="shared" si="75"/>
        <v>0</v>
      </c>
      <c r="CF32" s="19">
        <f t="shared" si="75"/>
        <v>0</v>
      </c>
      <c r="CH32" s="19">
        <f t="shared" si="76"/>
        <v>0</v>
      </c>
      <c r="CI32" s="19">
        <f t="shared" si="76"/>
        <v>0</v>
      </c>
      <c r="CJ32" s="19">
        <f t="shared" si="76"/>
        <v>0</v>
      </c>
      <c r="CL32" s="19">
        <f t="shared" si="77"/>
        <v>0</v>
      </c>
      <c r="CM32" s="19">
        <f t="shared" si="77"/>
        <v>0</v>
      </c>
      <c r="CN32" s="19">
        <f t="shared" si="77"/>
        <v>0</v>
      </c>
      <c r="CP32" s="19">
        <f t="shared" si="78"/>
        <v>0</v>
      </c>
      <c r="CQ32" s="19">
        <f t="shared" si="78"/>
        <v>0</v>
      </c>
      <c r="CR32" s="19">
        <f t="shared" si="78"/>
        <v>0</v>
      </c>
      <c r="CT32" s="19">
        <f t="shared" si="79"/>
        <v>0</v>
      </c>
      <c r="CU32" s="19">
        <f t="shared" si="79"/>
        <v>0</v>
      </c>
      <c r="CV32" s="19">
        <f t="shared" si="79"/>
        <v>0</v>
      </c>
      <c r="CX32" s="19">
        <f t="shared" si="80"/>
        <v>0</v>
      </c>
      <c r="CY32" s="19">
        <f t="shared" si="80"/>
        <v>0</v>
      </c>
      <c r="CZ32" s="19">
        <f t="shared" si="80"/>
        <v>0</v>
      </c>
      <c r="DB32" s="19">
        <f t="shared" si="81"/>
        <v>0</v>
      </c>
      <c r="DC32" s="19">
        <f t="shared" si="81"/>
        <v>0</v>
      </c>
      <c r="DD32" s="19">
        <f t="shared" si="81"/>
        <v>0</v>
      </c>
      <c r="DF32" s="19">
        <f t="shared" si="82"/>
        <v>0</v>
      </c>
      <c r="DG32" s="19">
        <f t="shared" si="82"/>
        <v>0</v>
      </c>
      <c r="DH32" s="19">
        <f t="shared" si="82"/>
        <v>0</v>
      </c>
      <c r="DJ32" s="19">
        <f t="shared" si="83"/>
        <v>0</v>
      </c>
      <c r="DK32" s="19">
        <f t="shared" si="83"/>
        <v>0</v>
      </c>
      <c r="DL32" s="19">
        <f t="shared" si="83"/>
        <v>0</v>
      </c>
      <c r="DN32" s="19">
        <f t="shared" si="84"/>
        <v>0</v>
      </c>
      <c r="DO32" s="19">
        <f t="shared" si="84"/>
        <v>0</v>
      </c>
      <c r="DP32" s="19">
        <f t="shared" si="84"/>
        <v>0</v>
      </c>
      <c r="DR32" s="19">
        <f t="shared" si="85"/>
        <v>0</v>
      </c>
      <c r="DS32" s="19">
        <f t="shared" si="85"/>
        <v>0</v>
      </c>
      <c r="DT32" s="19">
        <f t="shared" si="85"/>
        <v>0</v>
      </c>
      <c r="DV32" s="19">
        <f t="shared" si="86"/>
        <v>0</v>
      </c>
      <c r="DW32" s="19">
        <f t="shared" si="86"/>
        <v>0</v>
      </c>
      <c r="DX32" s="19">
        <f t="shared" si="86"/>
        <v>0</v>
      </c>
      <c r="DZ32" s="19">
        <f t="shared" si="87"/>
        <v>0</v>
      </c>
      <c r="EA32" s="19">
        <f t="shared" si="87"/>
        <v>0</v>
      </c>
      <c r="EB32" s="19">
        <f t="shared" si="87"/>
        <v>0</v>
      </c>
      <c r="ED32" s="19">
        <f t="shared" si="88"/>
        <v>0</v>
      </c>
      <c r="EE32" s="19">
        <f t="shared" si="88"/>
        <v>0</v>
      </c>
      <c r="EF32" s="19">
        <f t="shared" si="88"/>
        <v>0</v>
      </c>
      <c r="EH32" s="19">
        <f t="shared" si="89"/>
        <v>0</v>
      </c>
      <c r="EI32" s="19">
        <f t="shared" si="89"/>
        <v>0</v>
      </c>
      <c r="EJ32" s="19">
        <f t="shared" si="89"/>
        <v>0</v>
      </c>
      <c r="EL32" s="19">
        <f t="shared" si="90"/>
        <v>0</v>
      </c>
      <c r="EM32" s="19">
        <f t="shared" si="90"/>
        <v>0</v>
      </c>
      <c r="EN32" s="19">
        <f t="shared" si="90"/>
        <v>0</v>
      </c>
      <c r="EP32" s="19">
        <f t="shared" si="91"/>
        <v>0</v>
      </c>
      <c r="EQ32" s="19">
        <f t="shared" si="91"/>
        <v>0</v>
      </c>
      <c r="ER32" s="19">
        <f t="shared" si="91"/>
        <v>0</v>
      </c>
      <c r="ET32" s="19">
        <f t="shared" si="92"/>
        <v>0</v>
      </c>
      <c r="EU32" s="19">
        <f t="shared" si="92"/>
        <v>0</v>
      </c>
      <c r="EV32" s="19">
        <f t="shared" si="92"/>
        <v>0</v>
      </c>
      <c r="EX32" s="19">
        <f t="shared" si="93"/>
        <v>0</v>
      </c>
      <c r="EY32" s="19">
        <f t="shared" si="93"/>
        <v>0</v>
      </c>
      <c r="EZ32" s="19">
        <f t="shared" si="93"/>
        <v>0</v>
      </c>
      <c r="FB32" s="19">
        <f t="shared" si="94"/>
        <v>0</v>
      </c>
      <c r="FC32" s="19">
        <f t="shared" si="94"/>
        <v>0</v>
      </c>
      <c r="FD32" s="19">
        <f t="shared" si="94"/>
        <v>0</v>
      </c>
      <c r="FF32" s="19">
        <f t="shared" si="95"/>
        <v>0</v>
      </c>
      <c r="FG32" s="19">
        <f t="shared" si="95"/>
        <v>0</v>
      </c>
      <c r="FH32" s="19">
        <f t="shared" si="95"/>
        <v>0</v>
      </c>
      <c r="FJ32" s="19">
        <f t="shared" si="96"/>
        <v>0</v>
      </c>
      <c r="FK32" s="19">
        <f t="shared" si="96"/>
        <v>0</v>
      </c>
      <c r="FL32" s="19">
        <f t="shared" si="96"/>
        <v>0</v>
      </c>
      <c r="FN32" s="19">
        <f t="shared" si="97"/>
        <v>0</v>
      </c>
      <c r="FO32" s="19">
        <f t="shared" si="97"/>
        <v>0</v>
      </c>
      <c r="FP32" s="19">
        <f t="shared" si="97"/>
        <v>0</v>
      </c>
      <c r="FR32" s="19">
        <f t="shared" si="98"/>
        <v>0</v>
      </c>
      <c r="FS32" s="19">
        <f t="shared" si="98"/>
        <v>0</v>
      </c>
      <c r="FT32" s="19">
        <f t="shared" si="98"/>
        <v>0</v>
      </c>
      <c r="FV32" s="19">
        <f t="shared" si="99"/>
        <v>0</v>
      </c>
      <c r="FW32" s="19">
        <f t="shared" si="99"/>
        <v>0</v>
      </c>
      <c r="FX32" s="19">
        <f t="shared" si="99"/>
        <v>0</v>
      </c>
      <c r="FZ32" s="19">
        <f t="shared" si="100"/>
        <v>0</v>
      </c>
      <c r="GA32" s="19">
        <f t="shared" si="100"/>
        <v>0</v>
      </c>
      <c r="GB32" s="19">
        <f t="shared" si="100"/>
        <v>0</v>
      </c>
      <c r="GD32" s="19">
        <f t="shared" si="101"/>
        <v>0</v>
      </c>
      <c r="GE32" s="19">
        <f t="shared" si="101"/>
        <v>0</v>
      </c>
      <c r="GF32" s="19">
        <f t="shared" si="101"/>
        <v>0</v>
      </c>
      <c r="GH32" s="19">
        <f t="shared" si="102"/>
        <v>0</v>
      </c>
      <c r="GI32" s="19">
        <f t="shared" si="102"/>
        <v>0</v>
      </c>
      <c r="GJ32" s="19">
        <f t="shared" si="102"/>
        <v>0</v>
      </c>
      <c r="GL32" s="19">
        <f t="shared" si="103"/>
        <v>0</v>
      </c>
      <c r="GM32" s="19">
        <f t="shared" si="103"/>
        <v>0</v>
      </c>
      <c r="GN32" s="19">
        <f t="shared" si="103"/>
        <v>0</v>
      </c>
      <c r="GP32" s="19">
        <f t="shared" si="104"/>
        <v>0</v>
      </c>
      <c r="GQ32" s="19">
        <f t="shared" si="104"/>
        <v>0</v>
      </c>
      <c r="GR32" s="19">
        <f t="shared" si="104"/>
        <v>0</v>
      </c>
      <c r="GT32" s="19">
        <f t="shared" si="105"/>
        <v>0</v>
      </c>
      <c r="GU32" s="19">
        <f t="shared" si="105"/>
        <v>0</v>
      </c>
      <c r="GV32" s="19">
        <f t="shared" si="105"/>
        <v>0</v>
      </c>
      <c r="HA32" s="27" t="str">
        <f>IF(N32="wykład",G32*E32*'Formy zajęć'!$D$53*'Formy zajęć'!$D$58,IF(N32="ćw.aud",G32*E32*'Kierunek studiów'!$C$6/'Formy zajęć'!$D$59*'Formy zajęć'!$D$53,IF(N32="sem",G32*E32*'Kierunek studiów'!$C$6/'Formy zajęć'!$D$62*'Formy zajęć'!$D$53,IF(N32="ćw.konw",G32*E32*'Formy zajęć'!$D$53*'Kierunek studiów'!$C$6/'Formy zajęć'!$D$61,IF(N32="ćw.lab",G32*E32*'Formy zajęć'!$D$53*'Kierunek studiów'!$C$6/'Formy zajęć'!$D$60,IF(N32="niesklasyfikowane",0,""))))))</f>
        <v/>
      </c>
      <c r="HB32" s="19" t="str">
        <f>IF(HA32&lt;&gt;"",MROUND(HA32,0.5),"")</f>
        <v/>
      </c>
    </row>
    <row r="33" spans="2:210" x14ac:dyDescent="0.25">
      <c r="B33" s="28">
        <f t="shared" si="54"/>
        <v>0</v>
      </c>
      <c r="C33" s="25">
        <f>Przedmioty!B34</f>
        <v>0</v>
      </c>
      <c r="D33" s="28">
        <f>Przedmioty!D34</f>
        <v>0</v>
      </c>
      <c r="E33" s="28">
        <f>Przedmioty!C34</f>
        <v>0</v>
      </c>
      <c r="F33" s="29">
        <f t="shared" si="106"/>
        <v>0</v>
      </c>
      <c r="G33" s="29">
        <f t="shared" si="107"/>
        <v>0</v>
      </c>
      <c r="H33" s="29">
        <f t="shared" si="108"/>
        <v>0</v>
      </c>
      <c r="J33" s="19">
        <f t="shared" si="0"/>
        <v>0</v>
      </c>
      <c r="K33" s="19">
        <f t="shared" si="51"/>
        <v>840</v>
      </c>
      <c r="L33" s="19" t="str">
        <f>IF(OR(B34&gt;B33,J33=0),"",K33-SUM($L$6:L32))</f>
        <v/>
      </c>
      <c r="M33" s="19" t="str">
        <f t="shared" si="55"/>
        <v/>
      </c>
      <c r="N33" s="19" t="str">
        <f t="shared" si="1"/>
        <v/>
      </c>
      <c r="P33" s="55" t="str">
        <f>IF(N33="wykład",E33,IF(N33="ćw.aud",E33*'Kierunek studiów'!$C$6/'Formy zajęć'!$D$59,IF(N33="ćw.lab",E33*'Kierunek studiów'!$C$6/'Formy zajęć'!$D$60,IF(N33="ćw.konw",E33*'Kierunek studiów'!$C$6/'Formy zajęć'!$D$61,IF(N33="sem",E33*'Kierunek studiów'!$C$6/'Formy zajęć'!$D$62,IF(N33="niesklasyfikowane",0,""))))))</f>
        <v/>
      </c>
      <c r="V33" s="19">
        <f t="shared" si="60"/>
        <v>0</v>
      </c>
      <c r="W33" s="19">
        <f t="shared" si="60"/>
        <v>0</v>
      </c>
      <c r="X33" s="19">
        <f t="shared" si="60"/>
        <v>0</v>
      </c>
      <c r="Z33" s="19">
        <f t="shared" si="61"/>
        <v>0</v>
      </c>
      <c r="AA33" s="19">
        <f t="shared" si="61"/>
        <v>0</v>
      </c>
      <c r="AB33" s="19">
        <f t="shared" si="61"/>
        <v>0</v>
      </c>
      <c r="AD33" s="19">
        <f t="shared" si="62"/>
        <v>0</v>
      </c>
      <c r="AE33" s="19">
        <f t="shared" si="62"/>
        <v>0</v>
      </c>
      <c r="AF33" s="19">
        <f t="shared" si="62"/>
        <v>0</v>
      </c>
      <c r="AH33" s="19">
        <f t="shared" si="63"/>
        <v>0</v>
      </c>
      <c r="AI33" s="19">
        <f t="shared" si="63"/>
        <v>0</v>
      </c>
      <c r="AJ33" s="19">
        <f t="shared" si="63"/>
        <v>0</v>
      </c>
      <c r="AL33" s="19">
        <f t="shared" si="64"/>
        <v>0</v>
      </c>
      <c r="AM33" s="19">
        <f t="shared" si="64"/>
        <v>0</v>
      </c>
      <c r="AN33" s="19">
        <f t="shared" si="64"/>
        <v>0</v>
      </c>
      <c r="AP33" s="19">
        <f t="shared" si="65"/>
        <v>0</v>
      </c>
      <c r="AQ33" s="19">
        <f t="shared" si="65"/>
        <v>0</v>
      </c>
      <c r="AR33" s="19">
        <f t="shared" si="65"/>
        <v>0</v>
      </c>
      <c r="AT33" s="19">
        <f t="shared" si="66"/>
        <v>0</v>
      </c>
      <c r="AU33" s="19">
        <f t="shared" si="66"/>
        <v>0</v>
      </c>
      <c r="AV33" s="19">
        <f t="shared" si="66"/>
        <v>0</v>
      </c>
      <c r="AX33" s="19">
        <f t="shared" si="67"/>
        <v>0</v>
      </c>
      <c r="AY33" s="19">
        <f t="shared" si="67"/>
        <v>0</v>
      </c>
      <c r="AZ33" s="19">
        <f t="shared" si="67"/>
        <v>0</v>
      </c>
      <c r="BB33" s="19">
        <f t="shared" si="68"/>
        <v>0</v>
      </c>
      <c r="BC33" s="19">
        <f t="shared" si="68"/>
        <v>0</v>
      </c>
      <c r="BD33" s="19">
        <f t="shared" si="68"/>
        <v>0</v>
      </c>
      <c r="BF33" s="19">
        <f t="shared" si="69"/>
        <v>0</v>
      </c>
      <c r="BG33" s="19">
        <f t="shared" si="69"/>
        <v>0</v>
      </c>
      <c r="BH33" s="19">
        <f t="shared" si="69"/>
        <v>0</v>
      </c>
      <c r="BJ33" s="19">
        <f t="shared" si="70"/>
        <v>0</v>
      </c>
      <c r="BK33" s="19">
        <f t="shared" si="70"/>
        <v>0</v>
      </c>
      <c r="BL33" s="19">
        <f t="shared" si="70"/>
        <v>0</v>
      </c>
      <c r="BN33" s="19">
        <f t="shared" si="71"/>
        <v>0</v>
      </c>
      <c r="BO33" s="19">
        <f t="shared" si="71"/>
        <v>0</v>
      </c>
      <c r="BP33" s="19">
        <f t="shared" si="71"/>
        <v>0</v>
      </c>
      <c r="BR33" s="19">
        <f t="shared" si="72"/>
        <v>0</v>
      </c>
      <c r="BS33" s="19">
        <f t="shared" si="72"/>
        <v>0</v>
      </c>
      <c r="BT33" s="19">
        <f t="shared" si="72"/>
        <v>0</v>
      </c>
      <c r="BV33" s="19">
        <f t="shared" si="73"/>
        <v>0</v>
      </c>
      <c r="BW33" s="19">
        <f t="shared" si="73"/>
        <v>0</v>
      </c>
      <c r="BX33" s="19">
        <f t="shared" si="73"/>
        <v>0</v>
      </c>
      <c r="BZ33" s="19">
        <f t="shared" si="74"/>
        <v>0</v>
      </c>
      <c r="CA33" s="19">
        <f t="shared" si="74"/>
        <v>0</v>
      </c>
      <c r="CB33" s="19">
        <f t="shared" si="74"/>
        <v>0</v>
      </c>
      <c r="CD33" s="19">
        <f t="shared" si="75"/>
        <v>0</v>
      </c>
      <c r="CE33" s="19">
        <f t="shared" si="75"/>
        <v>0</v>
      </c>
      <c r="CF33" s="19">
        <f t="shared" si="75"/>
        <v>0</v>
      </c>
      <c r="CH33" s="19">
        <f t="shared" si="76"/>
        <v>0</v>
      </c>
      <c r="CI33" s="19">
        <f t="shared" si="76"/>
        <v>0</v>
      </c>
      <c r="CJ33" s="19">
        <f t="shared" si="76"/>
        <v>0</v>
      </c>
      <c r="CL33" s="19">
        <f t="shared" si="77"/>
        <v>0</v>
      </c>
      <c r="CM33" s="19">
        <f t="shared" si="77"/>
        <v>0</v>
      </c>
      <c r="CN33" s="19">
        <f t="shared" si="77"/>
        <v>0</v>
      </c>
      <c r="CP33" s="19">
        <f t="shared" si="78"/>
        <v>0</v>
      </c>
      <c r="CQ33" s="19">
        <f t="shared" si="78"/>
        <v>0</v>
      </c>
      <c r="CR33" s="19">
        <f t="shared" si="78"/>
        <v>0</v>
      </c>
      <c r="CT33" s="19">
        <f t="shared" si="79"/>
        <v>0</v>
      </c>
      <c r="CU33" s="19">
        <f t="shared" si="79"/>
        <v>0</v>
      </c>
      <c r="CV33" s="19">
        <f t="shared" si="79"/>
        <v>0</v>
      </c>
      <c r="CX33" s="19">
        <f t="shared" si="80"/>
        <v>0</v>
      </c>
      <c r="CY33" s="19">
        <f t="shared" si="80"/>
        <v>0</v>
      </c>
      <c r="CZ33" s="19">
        <f t="shared" si="80"/>
        <v>0</v>
      </c>
      <c r="DB33" s="19">
        <f t="shared" si="81"/>
        <v>0</v>
      </c>
      <c r="DC33" s="19">
        <f t="shared" si="81"/>
        <v>0</v>
      </c>
      <c r="DD33" s="19">
        <f t="shared" si="81"/>
        <v>0</v>
      </c>
      <c r="DF33" s="19">
        <f t="shared" si="82"/>
        <v>0</v>
      </c>
      <c r="DG33" s="19">
        <f t="shared" si="82"/>
        <v>0</v>
      </c>
      <c r="DH33" s="19">
        <f t="shared" si="82"/>
        <v>0</v>
      </c>
      <c r="DJ33" s="19">
        <f t="shared" si="83"/>
        <v>0</v>
      </c>
      <c r="DK33" s="19">
        <f t="shared" si="83"/>
        <v>0</v>
      </c>
      <c r="DL33" s="19">
        <f t="shared" si="83"/>
        <v>0</v>
      </c>
      <c r="DN33" s="19">
        <f t="shared" si="84"/>
        <v>0</v>
      </c>
      <c r="DO33" s="19">
        <f t="shared" si="84"/>
        <v>0</v>
      </c>
      <c r="DP33" s="19">
        <f t="shared" si="84"/>
        <v>0</v>
      </c>
      <c r="DR33" s="19">
        <f t="shared" si="85"/>
        <v>0</v>
      </c>
      <c r="DS33" s="19">
        <f t="shared" si="85"/>
        <v>0</v>
      </c>
      <c r="DT33" s="19">
        <f t="shared" si="85"/>
        <v>0</v>
      </c>
      <c r="DV33" s="19">
        <f t="shared" si="86"/>
        <v>0</v>
      </c>
      <c r="DW33" s="19">
        <f t="shared" si="86"/>
        <v>0</v>
      </c>
      <c r="DX33" s="19">
        <f t="shared" si="86"/>
        <v>0</v>
      </c>
      <c r="DZ33" s="19">
        <f t="shared" si="87"/>
        <v>0</v>
      </c>
      <c r="EA33" s="19">
        <f t="shared" si="87"/>
        <v>0</v>
      </c>
      <c r="EB33" s="19">
        <f t="shared" si="87"/>
        <v>0</v>
      </c>
      <c r="ED33" s="19">
        <f t="shared" si="88"/>
        <v>0</v>
      </c>
      <c r="EE33" s="19">
        <f t="shared" si="88"/>
        <v>0</v>
      </c>
      <c r="EF33" s="19">
        <f t="shared" si="88"/>
        <v>0</v>
      </c>
      <c r="EH33" s="19">
        <f t="shared" si="89"/>
        <v>0</v>
      </c>
      <c r="EI33" s="19">
        <f t="shared" si="89"/>
        <v>0</v>
      </c>
      <c r="EJ33" s="19">
        <f t="shared" si="89"/>
        <v>0</v>
      </c>
      <c r="EL33" s="19">
        <f t="shared" si="90"/>
        <v>0</v>
      </c>
      <c r="EM33" s="19">
        <f t="shared" si="90"/>
        <v>0</v>
      </c>
      <c r="EN33" s="19">
        <f t="shared" si="90"/>
        <v>0</v>
      </c>
      <c r="EP33" s="19">
        <f t="shared" si="91"/>
        <v>0</v>
      </c>
      <c r="EQ33" s="19">
        <f t="shared" si="91"/>
        <v>0</v>
      </c>
      <c r="ER33" s="19">
        <f t="shared" si="91"/>
        <v>0</v>
      </c>
      <c r="ET33" s="19">
        <f t="shared" si="92"/>
        <v>0</v>
      </c>
      <c r="EU33" s="19">
        <f t="shared" si="92"/>
        <v>0</v>
      </c>
      <c r="EV33" s="19">
        <f t="shared" si="92"/>
        <v>0</v>
      </c>
      <c r="EX33" s="19">
        <f t="shared" si="93"/>
        <v>0</v>
      </c>
      <c r="EY33" s="19">
        <f t="shared" si="93"/>
        <v>0</v>
      </c>
      <c r="EZ33" s="19">
        <f t="shared" si="93"/>
        <v>0</v>
      </c>
      <c r="FB33" s="19">
        <f t="shared" si="94"/>
        <v>0</v>
      </c>
      <c r="FC33" s="19">
        <f t="shared" si="94"/>
        <v>0</v>
      </c>
      <c r="FD33" s="19">
        <f t="shared" si="94"/>
        <v>0</v>
      </c>
      <c r="FF33" s="19">
        <f t="shared" si="95"/>
        <v>0</v>
      </c>
      <c r="FG33" s="19">
        <f t="shared" si="95"/>
        <v>0</v>
      </c>
      <c r="FH33" s="19">
        <f t="shared" si="95"/>
        <v>0</v>
      </c>
      <c r="FJ33" s="19">
        <f t="shared" si="96"/>
        <v>0</v>
      </c>
      <c r="FK33" s="19">
        <f t="shared" si="96"/>
        <v>0</v>
      </c>
      <c r="FL33" s="19">
        <f t="shared" si="96"/>
        <v>0</v>
      </c>
      <c r="FN33" s="19">
        <f t="shared" si="97"/>
        <v>0</v>
      </c>
      <c r="FO33" s="19">
        <f t="shared" si="97"/>
        <v>0</v>
      </c>
      <c r="FP33" s="19">
        <f t="shared" si="97"/>
        <v>0</v>
      </c>
      <c r="FR33" s="19">
        <f t="shared" si="98"/>
        <v>0</v>
      </c>
      <c r="FS33" s="19">
        <f t="shared" si="98"/>
        <v>0</v>
      </c>
      <c r="FT33" s="19">
        <f t="shared" si="98"/>
        <v>0</v>
      </c>
      <c r="FV33" s="19">
        <f t="shared" si="99"/>
        <v>0</v>
      </c>
      <c r="FW33" s="19">
        <f t="shared" si="99"/>
        <v>0</v>
      </c>
      <c r="FX33" s="19">
        <f t="shared" si="99"/>
        <v>0</v>
      </c>
      <c r="FZ33" s="19">
        <f t="shared" si="100"/>
        <v>0</v>
      </c>
      <c r="GA33" s="19">
        <f t="shared" si="100"/>
        <v>0</v>
      </c>
      <c r="GB33" s="19">
        <f t="shared" si="100"/>
        <v>0</v>
      </c>
      <c r="GD33" s="19">
        <f t="shared" si="101"/>
        <v>0</v>
      </c>
      <c r="GE33" s="19">
        <f t="shared" si="101"/>
        <v>0</v>
      </c>
      <c r="GF33" s="19">
        <f t="shared" si="101"/>
        <v>0</v>
      </c>
      <c r="GH33" s="19">
        <f t="shared" si="102"/>
        <v>0</v>
      </c>
      <c r="GI33" s="19">
        <f t="shared" si="102"/>
        <v>0</v>
      </c>
      <c r="GJ33" s="19">
        <f t="shared" si="102"/>
        <v>0</v>
      </c>
      <c r="GL33" s="19">
        <f t="shared" si="103"/>
        <v>0</v>
      </c>
      <c r="GM33" s="19">
        <f t="shared" si="103"/>
        <v>0</v>
      </c>
      <c r="GN33" s="19">
        <f t="shared" si="103"/>
        <v>0</v>
      </c>
      <c r="GP33" s="19">
        <f t="shared" si="104"/>
        <v>0</v>
      </c>
      <c r="GQ33" s="19">
        <f t="shared" si="104"/>
        <v>0</v>
      </c>
      <c r="GR33" s="19">
        <f t="shared" si="104"/>
        <v>0</v>
      </c>
      <c r="GT33" s="19">
        <f t="shared" si="105"/>
        <v>0</v>
      </c>
      <c r="GU33" s="19">
        <f t="shared" si="105"/>
        <v>0</v>
      </c>
      <c r="GV33" s="19">
        <f t="shared" si="105"/>
        <v>0</v>
      </c>
      <c r="HA33" s="27" t="str">
        <f>IF(N33="wykład",G33*E33*'Formy zajęć'!$D$53*'Formy zajęć'!$D$58,IF(N33="ćw.aud",G33*E33*'Kierunek studiów'!$C$6/'Formy zajęć'!$D$59*'Formy zajęć'!$D$53,IF(N33="sem",G33*E33*'Kierunek studiów'!$C$6/'Formy zajęć'!$D$62*'Formy zajęć'!$D$53,IF(N33="ćw.konw",G33*E33*'Formy zajęć'!$D$53*'Kierunek studiów'!$C$6/'Formy zajęć'!$D$61,IF(N33="ćw.lab",G33*E33*'Formy zajęć'!$D$53*'Kierunek studiów'!$C$6/'Formy zajęć'!$D$60,IF(N33="niesklasyfikowane",0,""))))))</f>
        <v/>
      </c>
      <c r="HB33" s="19" t="str">
        <f t="shared" si="53"/>
        <v/>
      </c>
    </row>
    <row r="34" spans="2:210" x14ac:dyDescent="0.25">
      <c r="B34" s="28">
        <f t="shared" si="54"/>
        <v>0</v>
      </c>
      <c r="C34" s="25">
        <f>Przedmioty!B35</f>
        <v>0</v>
      </c>
      <c r="D34" s="28">
        <f>Przedmioty!D35</f>
        <v>0</v>
      </c>
      <c r="E34" s="28">
        <f>Przedmioty!C35</f>
        <v>0</v>
      </c>
      <c r="F34" s="29">
        <f t="shared" si="106"/>
        <v>0</v>
      </c>
      <c r="G34" s="29">
        <f t="shared" si="107"/>
        <v>0</v>
      </c>
      <c r="H34" s="29">
        <f t="shared" si="108"/>
        <v>0</v>
      </c>
      <c r="J34" s="19">
        <f t="shared" si="0"/>
        <v>0</v>
      </c>
      <c r="K34" s="19">
        <f t="shared" si="51"/>
        <v>840</v>
      </c>
      <c r="L34" s="19" t="str">
        <f>IF(OR(B35&gt;B34,J34=0),"",K34-SUM($L$6:L33))</f>
        <v/>
      </c>
      <c r="M34" s="19" t="str">
        <f t="shared" si="55"/>
        <v/>
      </c>
      <c r="N34" s="19" t="str">
        <f t="shared" si="1"/>
        <v/>
      </c>
      <c r="P34" s="55" t="str">
        <f>IF(N34="wykład",E34,IF(N34="ćw.aud",E34*'Kierunek studiów'!$C$6/'Formy zajęć'!$D$59,IF(N34="ćw.lab",E34*'Kierunek studiów'!$C$6/'Formy zajęć'!$D$60,IF(N34="ćw.konw",E34*'Kierunek studiów'!$C$6/'Formy zajęć'!$D$61,IF(N34="sem",E34*'Kierunek studiów'!$C$6/'Formy zajęć'!$D$62,IF(N34="niesklasyfikowane",0,""))))))</f>
        <v/>
      </c>
      <c r="V34" s="19">
        <f t="shared" si="60"/>
        <v>0</v>
      </c>
      <c r="W34" s="19">
        <f t="shared" si="60"/>
        <v>0</v>
      </c>
      <c r="X34" s="19">
        <f t="shared" si="60"/>
        <v>0</v>
      </c>
      <c r="Z34" s="19">
        <f t="shared" si="61"/>
        <v>0</v>
      </c>
      <c r="AA34" s="19">
        <f t="shared" si="61"/>
        <v>0</v>
      </c>
      <c r="AB34" s="19">
        <f t="shared" si="61"/>
        <v>0</v>
      </c>
      <c r="AD34" s="19">
        <f t="shared" si="62"/>
        <v>0</v>
      </c>
      <c r="AE34" s="19">
        <f t="shared" si="62"/>
        <v>0</v>
      </c>
      <c r="AF34" s="19">
        <f t="shared" si="62"/>
        <v>0</v>
      </c>
      <c r="AH34" s="19">
        <f t="shared" si="63"/>
        <v>0</v>
      </c>
      <c r="AI34" s="19">
        <f t="shared" si="63"/>
        <v>0</v>
      </c>
      <c r="AJ34" s="19">
        <f t="shared" si="63"/>
        <v>0</v>
      </c>
      <c r="AL34" s="19">
        <f t="shared" si="64"/>
        <v>0</v>
      </c>
      <c r="AM34" s="19">
        <f t="shared" si="64"/>
        <v>0</v>
      </c>
      <c r="AN34" s="19">
        <f t="shared" si="64"/>
        <v>0</v>
      </c>
      <c r="AP34" s="19">
        <f t="shared" si="65"/>
        <v>0</v>
      </c>
      <c r="AQ34" s="19">
        <f t="shared" si="65"/>
        <v>0</v>
      </c>
      <c r="AR34" s="19">
        <f t="shared" si="65"/>
        <v>0</v>
      </c>
      <c r="AT34" s="19">
        <f t="shared" si="66"/>
        <v>0</v>
      </c>
      <c r="AU34" s="19">
        <f t="shared" si="66"/>
        <v>0</v>
      </c>
      <c r="AV34" s="19">
        <f t="shared" si="66"/>
        <v>0</v>
      </c>
      <c r="AX34" s="19">
        <f t="shared" si="67"/>
        <v>0</v>
      </c>
      <c r="AY34" s="19">
        <f t="shared" si="67"/>
        <v>0</v>
      </c>
      <c r="AZ34" s="19">
        <f t="shared" si="67"/>
        <v>0</v>
      </c>
      <c r="BB34" s="19">
        <f t="shared" si="68"/>
        <v>0</v>
      </c>
      <c r="BC34" s="19">
        <f t="shared" si="68"/>
        <v>0</v>
      </c>
      <c r="BD34" s="19">
        <f t="shared" si="68"/>
        <v>0</v>
      </c>
      <c r="BF34" s="19">
        <f t="shared" si="69"/>
        <v>0</v>
      </c>
      <c r="BG34" s="19">
        <f t="shared" si="69"/>
        <v>0</v>
      </c>
      <c r="BH34" s="19">
        <f t="shared" si="69"/>
        <v>0</v>
      </c>
      <c r="BJ34" s="19">
        <f t="shared" si="70"/>
        <v>0</v>
      </c>
      <c r="BK34" s="19">
        <f t="shared" si="70"/>
        <v>0</v>
      </c>
      <c r="BL34" s="19">
        <f t="shared" si="70"/>
        <v>0</v>
      </c>
      <c r="BN34" s="19">
        <f t="shared" si="71"/>
        <v>0</v>
      </c>
      <c r="BO34" s="19">
        <f t="shared" si="71"/>
        <v>0</v>
      </c>
      <c r="BP34" s="19">
        <f t="shared" si="71"/>
        <v>0</v>
      </c>
      <c r="BR34" s="19">
        <f t="shared" si="72"/>
        <v>0</v>
      </c>
      <c r="BS34" s="19">
        <f t="shared" si="72"/>
        <v>0</v>
      </c>
      <c r="BT34" s="19">
        <f t="shared" si="72"/>
        <v>0</v>
      </c>
      <c r="BV34" s="19">
        <f t="shared" si="73"/>
        <v>0</v>
      </c>
      <c r="BW34" s="19">
        <f t="shared" si="73"/>
        <v>0</v>
      </c>
      <c r="BX34" s="19">
        <f t="shared" si="73"/>
        <v>0</v>
      </c>
      <c r="BZ34" s="19">
        <f t="shared" si="74"/>
        <v>0</v>
      </c>
      <c r="CA34" s="19">
        <f t="shared" si="74"/>
        <v>0</v>
      </c>
      <c r="CB34" s="19">
        <f t="shared" si="74"/>
        <v>0</v>
      </c>
      <c r="CD34" s="19">
        <f t="shared" si="75"/>
        <v>0</v>
      </c>
      <c r="CE34" s="19">
        <f t="shared" si="75"/>
        <v>0</v>
      </c>
      <c r="CF34" s="19">
        <f t="shared" si="75"/>
        <v>0</v>
      </c>
      <c r="CH34" s="19">
        <f t="shared" si="76"/>
        <v>0</v>
      </c>
      <c r="CI34" s="19">
        <f t="shared" si="76"/>
        <v>0</v>
      </c>
      <c r="CJ34" s="19">
        <f t="shared" si="76"/>
        <v>0</v>
      </c>
      <c r="CL34" s="19">
        <f t="shared" si="77"/>
        <v>0</v>
      </c>
      <c r="CM34" s="19">
        <f t="shared" si="77"/>
        <v>0</v>
      </c>
      <c r="CN34" s="19">
        <f t="shared" si="77"/>
        <v>0</v>
      </c>
      <c r="CP34" s="19">
        <f t="shared" si="78"/>
        <v>0</v>
      </c>
      <c r="CQ34" s="19">
        <f t="shared" si="78"/>
        <v>0</v>
      </c>
      <c r="CR34" s="19">
        <f t="shared" si="78"/>
        <v>0</v>
      </c>
      <c r="CT34" s="19">
        <f t="shared" si="79"/>
        <v>0</v>
      </c>
      <c r="CU34" s="19">
        <f t="shared" si="79"/>
        <v>0</v>
      </c>
      <c r="CV34" s="19">
        <f t="shared" si="79"/>
        <v>0</v>
      </c>
      <c r="CX34" s="19">
        <f t="shared" si="80"/>
        <v>0</v>
      </c>
      <c r="CY34" s="19">
        <f t="shared" si="80"/>
        <v>0</v>
      </c>
      <c r="CZ34" s="19">
        <f t="shared" si="80"/>
        <v>0</v>
      </c>
      <c r="DB34" s="19">
        <f t="shared" si="81"/>
        <v>0</v>
      </c>
      <c r="DC34" s="19">
        <f t="shared" si="81"/>
        <v>0</v>
      </c>
      <c r="DD34" s="19">
        <f t="shared" si="81"/>
        <v>0</v>
      </c>
      <c r="DF34" s="19">
        <f t="shared" si="82"/>
        <v>0</v>
      </c>
      <c r="DG34" s="19">
        <f t="shared" si="82"/>
        <v>0</v>
      </c>
      <c r="DH34" s="19">
        <f t="shared" si="82"/>
        <v>0</v>
      </c>
      <c r="DJ34" s="19">
        <f t="shared" si="83"/>
        <v>0</v>
      </c>
      <c r="DK34" s="19">
        <f t="shared" si="83"/>
        <v>0</v>
      </c>
      <c r="DL34" s="19">
        <f t="shared" si="83"/>
        <v>0</v>
      </c>
      <c r="DN34" s="19">
        <f t="shared" si="84"/>
        <v>0</v>
      </c>
      <c r="DO34" s="19">
        <f t="shared" si="84"/>
        <v>0</v>
      </c>
      <c r="DP34" s="19">
        <f t="shared" si="84"/>
        <v>0</v>
      </c>
      <c r="DR34" s="19">
        <f t="shared" si="85"/>
        <v>0</v>
      </c>
      <c r="DS34" s="19">
        <f t="shared" si="85"/>
        <v>0</v>
      </c>
      <c r="DT34" s="19">
        <f t="shared" si="85"/>
        <v>0</v>
      </c>
      <c r="DV34" s="19">
        <f t="shared" si="86"/>
        <v>0</v>
      </c>
      <c r="DW34" s="19">
        <f t="shared" si="86"/>
        <v>0</v>
      </c>
      <c r="DX34" s="19">
        <f t="shared" si="86"/>
        <v>0</v>
      </c>
      <c r="DZ34" s="19">
        <f t="shared" si="87"/>
        <v>0</v>
      </c>
      <c r="EA34" s="19">
        <f t="shared" si="87"/>
        <v>0</v>
      </c>
      <c r="EB34" s="19">
        <f t="shared" si="87"/>
        <v>0</v>
      </c>
      <c r="ED34" s="19">
        <f t="shared" si="88"/>
        <v>0</v>
      </c>
      <c r="EE34" s="19">
        <f t="shared" si="88"/>
        <v>0</v>
      </c>
      <c r="EF34" s="19">
        <f t="shared" si="88"/>
        <v>0</v>
      </c>
      <c r="EH34" s="19">
        <f t="shared" si="89"/>
        <v>0</v>
      </c>
      <c r="EI34" s="19">
        <f t="shared" si="89"/>
        <v>0</v>
      </c>
      <c r="EJ34" s="19">
        <f t="shared" si="89"/>
        <v>0</v>
      </c>
      <c r="EL34" s="19">
        <f t="shared" si="90"/>
        <v>0</v>
      </c>
      <c r="EM34" s="19">
        <f t="shared" si="90"/>
        <v>0</v>
      </c>
      <c r="EN34" s="19">
        <f t="shared" si="90"/>
        <v>0</v>
      </c>
      <c r="EP34" s="19">
        <f t="shared" si="91"/>
        <v>0</v>
      </c>
      <c r="EQ34" s="19">
        <f t="shared" si="91"/>
        <v>0</v>
      </c>
      <c r="ER34" s="19">
        <f t="shared" si="91"/>
        <v>0</v>
      </c>
      <c r="ET34" s="19">
        <f t="shared" si="92"/>
        <v>0</v>
      </c>
      <c r="EU34" s="19">
        <f t="shared" si="92"/>
        <v>0</v>
      </c>
      <c r="EV34" s="19">
        <f t="shared" si="92"/>
        <v>0</v>
      </c>
      <c r="EX34" s="19">
        <f t="shared" si="93"/>
        <v>0</v>
      </c>
      <c r="EY34" s="19">
        <f t="shared" si="93"/>
        <v>0</v>
      </c>
      <c r="EZ34" s="19">
        <f t="shared" si="93"/>
        <v>0</v>
      </c>
      <c r="FB34" s="19">
        <f t="shared" si="94"/>
        <v>0</v>
      </c>
      <c r="FC34" s="19">
        <f t="shared" si="94"/>
        <v>0</v>
      </c>
      <c r="FD34" s="19">
        <f t="shared" si="94"/>
        <v>0</v>
      </c>
      <c r="FF34" s="19">
        <f t="shared" si="95"/>
        <v>0</v>
      </c>
      <c r="FG34" s="19">
        <f t="shared" si="95"/>
        <v>0</v>
      </c>
      <c r="FH34" s="19">
        <f t="shared" si="95"/>
        <v>0</v>
      </c>
      <c r="FJ34" s="19">
        <f t="shared" si="96"/>
        <v>0</v>
      </c>
      <c r="FK34" s="19">
        <f t="shared" si="96"/>
        <v>0</v>
      </c>
      <c r="FL34" s="19">
        <f t="shared" si="96"/>
        <v>0</v>
      </c>
      <c r="FN34" s="19">
        <f t="shared" si="97"/>
        <v>0</v>
      </c>
      <c r="FO34" s="19">
        <f t="shared" si="97"/>
        <v>0</v>
      </c>
      <c r="FP34" s="19">
        <f t="shared" si="97"/>
        <v>0</v>
      </c>
      <c r="FR34" s="19">
        <f t="shared" si="98"/>
        <v>0</v>
      </c>
      <c r="FS34" s="19">
        <f t="shared" si="98"/>
        <v>0</v>
      </c>
      <c r="FT34" s="19">
        <f t="shared" si="98"/>
        <v>0</v>
      </c>
      <c r="FV34" s="19">
        <f t="shared" si="99"/>
        <v>0</v>
      </c>
      <c r="FW34" s="19">
        <f t="shared" si="99"/>
        <v>0</v>
      </c>
      <c r="FX34" s="19">
        <f t="shared" si="99"/>
        <v>0</v>
      </c>
      <c r="FZ34" s="19">
        <f t="shared" si="100"/>
        <v>0</v>
      </c>
      <c r="GA34" s="19">
        <f t="shared" si="100"/>
        <v>0</v>
      </c>
      <c r="GB34" s="19">
        <f t="shared" si="100"/>
        <v>0</v>
      </c>
      <c r="GD34" s="19">
        <f t="shared" si="101"/>
        <v>0</v>
      </c>
      <c r="GE34" s="19">
        <f t="shared" si="101"/>
        <v>0</v>
      </c>
      <c r="GF34" s="19">
        <f t="shared" si="101"/>
        <v>0</v>
      </c>
      <c r="GH34" s="19">
        <f t="shared" si="102"/>
        <v>0</v>
      </c>
      <c r="GI34" s="19">
        <f t="shared" si="102"/>
        <v>0</v>
      </c>
      <c r="GJ34" s="19">
        <f t="shared" si="102"/>
        <v>0</v>
      </c>
      <c r="GL34" s="19">
        <f t="shared" si="103"/>
        <v>0</v>
      </c>
      <c r="GM34" s="19">
        <f t="shared" si="103"/>
        <v>0</v>
      </c>
      <c r="GN34" s="19">
        <f t="shared" si="103"/>
        <v>0</v>
      </c>
      <c r="GP34" s="19">
        <f t="shared" si="104"/>
        <v>0</v>
      </c>
      <c r="GQ34" s="19">
        <f t="shared" si="104"/>
        <v>0</v>
      </c>
      <c r="GR34" s="19">
        <f t="shared" si="104"/>
        <v>0</v>
      </c>
      <c r="GT34" s="19">
        <f t="shared" si="105"/>
        <v>0</v>
      </c>
      <c r="GU34" s="19">
        <f t="shared" si="105"/>
        <v>0</v>
      </c>
      <c r="GV34" s="19">
        <f t="shared" si="105"/>
        <v>0</v>
      </c>
      <c r="HA34" s="27" t="str">
        <f>IF(N34="wykład",G34*E34*'Formy zajęć'!$D$53*'Formy zajęć'!$D$58,IF(N34="ćw.aud",G34*E34*'Kierunek studiów'!$C$6/'Formy zajęć'!$D$59*'Formy zajęć'!$D$53,IF(N34="sem",G34*E34*'Kierunek studiów'!$C$6/'Formy zajęć'!$D$62*'Formy zajęć'!$D$53,IF(N34="ćw.konw",G34*E34*'Formy zajęć'!$D$53*'Kierunek studiów'!$C$6/'Formy zajęć'!$D$61,IF(N34="ćw.lab",G34*E34*'Formy zajęć'!$D$53*'Kierunek studiów'!$C$6/'Formy zajęć'!$D$60,IF(N34="niesklasyfikowane",0,""))))))</f>
        <v/>
      </c>
      <c r="HB34" s="19" t="str">
        <f t="shared" si="53"/>
        <v/>
      </c>
    </row>
    <row r="35" spans="2:210" x14ac:dyDescent="0.25">
      <c r="B35" s="28">
        <f t="shared" si="54"/>
        <v>0</v>
      </c>
      <c r="C35" s="25">
        <f>Przedmioty!B36</f>
        <v>0</v>
      </c>
      <c r="D35" s="28">
        <f>Przedmioty!D36</f>
        <v>0</v>
      </c>
      <c r="E35" s="28">
        <f>Przedmioty!C36</f>
        <v>0</v>
      </c>
      <c r="F35" s="29">
        <f t="shared" si="106"/>
        <v>0</v>
      </c>
      <c r="G35" s="29">
        <f t="shared" si="107"/>
        <v>0</v>
      </c>
      <c r="H35" s="29">
        <f t="shared" si="108"/>
        <v>0</v>
      </c>
      <c r="J35" s="19">
        <f t="shared" si="0"/>
        <v>0</v>
      </c>
      <c r="K35" s="19">
        <f t="shared" si="51"/>
        <v>840</v>
      </c>
      <c r="L35" s="19" t="str">
        <f>IF(OR(B42&gt;B35,J35=0),"",K35-SUM($L$6:L34))</f>
        <v/>
      </c>
      <c r="M35" s="19" t="str">
        <f t="shared" si="55"/>
        <v/>
      </c>
      <c r="N35" s="19" t="str">
        <f t="shared" si="1"/>
        <v/>
      </c>
      <c r="P35" s="55" t="str">
        <f>IF(N35="wykład",E35,IF(N35="ćw.aud",E35*'Kierunek studiów'!$C$6/'Formy zajęć'!$D$59,IF(N35="ćw.lab",E35*'Kierunek studiów'!$C$6/'Formy zajęć'!$D$60,IF(N35="ćw.konw",E35*'Kierunek studiów'!$C$6/'Formy zajęć'!$D$61,IF(N35="sem",E35*'Kierunek studiów'!$C$6/'Formy zajęć'!$D$62,IF(N35="niesklasyfikowane",0,""))))))</f>
        <v/>
      </c>
      <c r="V35" s="19">
        <f t="shared" si="60"/>
        <v>0</v>
      </c>
      <c r="W35" s="19">
        <f t="shared" si="60"/>
        <v>0</v>
      </c>
      <c r="X35" s="19">
        <f t="shared" si="60"/>
        <v>0</v>
      </c>
      <c r="Z35" s="19">
        <f t="shared" si="61"/>
        <v>0</v>
      </c>
      <c r="AA35" s="19">
        <f t="shared" si="61"/>
        <v>0</v>
      </c>
      <c r="AB35" s="19">
        <f t="shared" si="61"/>
        <v>0</v>
      </c>
      <c r="AD35" s="19">
        <f t="shared" si="62"/>
        <v>0</v>
      </c>
      <c r="AE35" s="19">
        <f t="shared" si="62"/>
        <v>0</v>
      </c>
      <c r="AF35" s="19">
        <f t="shared" si="62"/>
        <v>0</v>
      </c>
      <c r="AH35" s="19">
        <f t="shared" si="63"/>
        <v>0</v>
      </c>
      <c r="AI35" s="19">
        <f t="shared" si="63"/>
        <v>0</v>
      </c>
      <c r="AJ35" s="19">
        <f t="shared" si="63"/>
        <v>0</v>
      </c>
      <c r="AL35" s="19">
        <f t="shared" si="64"/>
        <v>0</v>
      </c>
      <c r="AM35" s="19">
        <f t="shared" si="64"/>
        <v>0</v>
      </c>
      <c r="AN35" s="19">
        <f t="shared" si="64"/>
        <v>0</v>
      </c>
      <c r="AP35" s="19">
        <f t="shared" si="65"/>
        <v>0</v>
      </c>
      <c r="AQ35" s="19">
        <f t="shared" si="65"/>
        <v>0</v>
      </c>
      <c r="AR35" s="19">
        <f t="shared" si="65"/>
        <v>0</v>
      </c>
      <c r="AT35" s="19">
        <f t="shared" si="66"/>
        <v>0</v>
      </c>
      <c r="AU35" s="19">
        <f t="shared" si="66"/>
        <v>0</v>
      </c>
      <c r="AV35" s="19">
        <f t="shared" si="66"/>
        <v>0</v>
      </c>
      <c r="AX35" s="19">
        <f t="shared" si="67"/>
        <v>0</v>
      </c>
      <c r="AY35" s="19">
        <f t="shared" si="67"/>
        <v>0</v>
      </c>
      <c r="AZ35" s="19">
        <f t="shared" si="67"/>
        <v>0</v>
      </c>
      <c r="BB35" s="19">
        <f t="shared" si="68"/>
        <v>0</v>
      </c>
      <c r="BC35" s="19">
        <f t="shared" si="68"/>
        <v>0</v>
      </c>
      <c r="BD35" s="19">
        <f t="shared" si="68"/>
        <v>0</v>
      </c>
      <c r="BF35" s="19">
        <f t="shared" si="69"/>
        <v>0</v>
      </c>
      <c r="BG35" s="19">
        <f t="shared" si="69"/>
        <v>0</v>
      </c>
      <c r="BH35" s="19">
        <f t="shared" si="69"/>
        <v>0</v>
      </c>
      <c r="BJ35" s="19">
        <f t="shared" si="70"/>
        <v>0</v>
      </c>
      <c r="BK35" s="19">
        <f t="shared" si="70"/>
        <v>0</v>
      </c>
      <c r="BL35" s="19">
        <f t="shared" si="70"/>
        <v>0</v>
      </c>
      <c r="BN35" s="19">
        <f t="shared" si="71"/>
        <v>0</v>
      </c>
      <c r="BO35" s="19">
        <f t="shared" si="71"/>
        <v>0</v>
      </c>
      <c r="BP35" s="19">
        <f t="shared" si="71"/>
        <v>0</v>
      </c>
      <c r="BR35" s="19">
        <f t="shared" si="72"/>
        <v>0</v>
      </c>
      <c r="BS35" s="19">
        <f t="shared" si="72"/>
        <v>0</v>
      </c>
      <c r="BT35" s="19">
        <f t="shared" si="72"/>
        <v>0</v>
      </c>
      <c r="BV35" s="19">
        <f t="shared" si="73"/>
        <v>0</v>
      </c>
      <c r="BW35" s="19">
        <f t="shared" si="73"/>
        <v>0</v>
      </c>
      <c r="BX35" s="19">
        <f t="shared" si="73"/>
        <v>0</v>
      </c>
      <c r="BZ35" s="19">
        <f t="shared" si="74"/>
        <v>0</v>
      </c>
      <c r="CA35" s="19">
        <f t="shared" si="74"/>
        <v>0</v>
      </c>
      <c r="CB35" s="19">
        <f t="shared" si="74"/>
        <v>0</v>
      </c>
      <c r="CD35" s="19">
        <f t="shared" si="75"/>
        <v>0</v>
      </c>
      <c r="CE35" s="19">
        <f t="shared" si="75"/>
        <v>0</v>
      </c>
      <c r="CF35" s="19">
        <f t="shared" si="75"/>
        <v>0</v>
      </c>
      <c r="CH35" s="19">
        <f t="shared" si="76"/>
        <v>0</v>
      </c>
      <c r="CI35" s="19">
        <f t="shared" si="76"/>
        <v>0</v>
      </c>
      <c r="CJ35" s="19">
        <f t="shared" si="76"/>
        <v>0</v>
      </c>
      <c r="CL35" s="19">
        <f t="shared" si="77"/>
        <v>0</v>
      </c>
      <c r="CM35" s="19">
        <f t="shared" si="77"/>
        <v>0</v>
      </c>
      <c r="CN35" s="19">
        <f t="shared" si="77"/>
        <v>0</v>
      </c>
      <c r="CP35" s="19">
        <f t="shared" si="78"/>
        <v>0</v>
      </c>
      <c r="CQ35" s="19">
        <f t="shared" si="78"/>
        <v>0</v>
      </c>
      <c r="CR35" s="19">
        <f t="shared" si="78"/>
        <v>0</v>
      </c>
      <c r="CT35" s="19">
        <f t="shared" si="79"/>
        <v>0</v>
      </c>
      <c r="CU35" s="19">
        <f t="shared" si="79"/>
        <v>0</v>
      </c>
      <c r="CV35" s="19">
        <f t="shared" si="79"/>
        <v>0</v>
      </c>
      <c r="CX35" s="19">
        <f t="shared" si="80"/>
        <v>0</v>
      </c>
      <c r="CY35" s="19">
        <f t="shared" si="80"/>
        <v>0</v>
      </c>
      <c r="CZ35" s="19">
        <f t="shared" si="80"/>
        <v>0</v>
      </c>
      <c r="DB35" s="19">
        <f t="shared" si="81"/>
        <v>0</v>
      </c>
      <c r="DC35" s="19">
        <f t="shared" si="81"/>
        <v>0</v>
      </c>
      <c r="DD35" s="19">
        <f t="shared" si="81"/>
        <v>0</v>
      </c>
      <c r="DF35" s="19">
        <f t="shared" si="82"/>
        <v>0</v>
      </c>
      <c r="DG35" s="19">
        <f t="shared" si="82"/>
        <v>0</v>
      </c>
      <c r="DH35" s="19">
        <f t="shared" si="82"/>
        <v>0</v>
      </c>
      <c r="DJ35" s="19">
        <f t="shared" si="83"/>
        <v>0</v>
      </c>
      <c r="DK35" s="19">
        <f t="shared" si="83"/>
        <v>0</v>
      </c>
      <c r="DL35" s="19">
        <f t="shared" si="83"/>
        <v>0</v>
      </c>
      <c r="DN35" s="19">
        <f t="shared" si="84"/>
        <v>0</v>
      </c>
      <c r="DO35" s="19">
        <f t="shared" si="84"/>
        <v>0</v>
      </c>
      <c r="DP35" s="19">
        <f t="shared" si="84"/>
        <v>0</v>
      </c>
      <c r="DR35" s="19">
        <f t="shared" si="85"/>
        <v>0</v>
      </c>
      <c r="DS35" s="19">
        <f t="shared" si="85"/>
        <v>0</v>
      </c>
      <c r="DT35" s="19">
        <f t="shared" si="85"/>
        <v>0</v>
      </c>
      <c r="DV35" s="19">
        <f t="shared" si="86"/>
        <v>0</v>
      </c>
      <c r="DW35" s="19">
        <f t="shared" si="86"/>
        <v>0</v>
      </c>
      <c r="DX35" s="19">
        <f t="shared" si="86"/>
        <v>0</v>
      </c>
      <c r="DZ35" s="19">
        <f t="shared" si="87"/>
        <v>0</v>
      </c>
      <c r="EA35" s="19">
        <f t="shared" si="87"/>
        <v>0</v>
      </c>
      <c r="EB35" s="19">
        <f t="shared" si="87"/>
        <v>0</v>
      </c>
      <c r="ED35" s="19">
        <f t="shared" si="88"/>
        <v>0</v>
      </c>
      <c r="EE35" s="19">
        <f t="shared" si="88"/>
        <v>0</v>
      </c>
      <c r="EF35" s="19">
        <f t="shared" si="88"/>
        <v>0</v>
      </c>
      <c r="EH35" s="19">
        <f t="shared" si="89"/>
        <v>0</v>
      </c>
      <c r="EI35" s="19">
        <f t="shared" si="89"/>
        <v>0</v>
      </c>
      <c r="EJ35" s="19">
        <f t="shared" si="89"/>
        <v>0</v>
      </c>
      <c r="EL35" s="19">
        <f t="shared" si="90"/>
        <v>0</v>
      </c>
      <c r="EM35" s="19">
        <f t="shared" si="90"/>
        <v>0</v>
      </c>
      <c r="EN35" s="19">
        <f t="shared" si="90"/>
        <v>0</v>
      </c>
      <c r="EP35" s="19">
        <f t="shared" si="91"/>
        <v>0</v>
      </c>
      <c r="EQ35" s="19">
        <f t="shared" si="91"/>
        <v>0</v>
      </c>
      <c r="ER35" s="19">
        <f t="shared" si="91"/>
        <v>0</v>
      </c>
      <c r="ET35" s="19">
        <f t="shared" si="92"/>
        <v>0</v>
      </c>
      <c r="EU35" s="19">
        <f t="shared" si="92"/>
        <v>0</v>
      </c>
      <c r="EV35" s="19">
        <f t="shared" si="92"/>
        <v>0</v>
      </c>
      <c r="EX35" s="19">
        <f t="shared" si="93"/>
        <v>0</v>
      </c>
      <c r="EY35" s="19">
        <f t="shared" si="93"/>
        <v>0</v>
      </c>
      <c r="EZ35" s="19">
        <f t="shared" si="93"/>
        <v>0</v>
      </c>
      <c r="FB35" s="19">
        <f t="shared" si="94"/>
        <v>0</v>
      </c>
      <c r="FC35" s="19">
        <f t="shared" si="94"/>
        <v>0</v>
      </c>
      <c r="FD35" s="19">
        <f t="shared" si="94"/>
        <v>0</v>
      </c>
      <c r="FF35" s="19">
        <f t="shared" si="95"/>
        <v>0</v>
      </c>
      <c r="FG35" s="19">
        <f t="shared" si="95"/>
        <v>0</v>
      </c>
      <c r="FH35" s="19">
        <f t="shared" si="95"/>
        <v>0</v>
      </c>
      <c r="FJ35" s="19">
        <f t="shared" si="96"/>
        <v>0</v>
      </c>
      <c r="FK35" s="19">
        <f t="shared" si="96"/>
        <v>0</v>
      </c>
      <c r="FL35" s="19">
        <f t="shared" si="96"/>
        <v>0</v>
      </c>
      <c r="FN35" s="19">
        <f t="shared" si="97"/>
        <v>0</v>
      </c>
      <c r="FO35" s="19">
        <f t="shared" si="97"/>
        <v>0</v>
      </c>
      <c r="FP35" s="19">
        <f t="shared" si="97"/>
        <v>0</v>
      </c>
      <c r="FR35" s="19">
        <f t="shared" si="98"/>
        <v>0</v>
      </c>
      <c r="FS35" s="19">
        <f t="shared" si="98"/>
        <v>0</v>
      </c>
      <c r="FT35" s="19">
        <f t="shared" si="98"/>
        <v>0</v>
      </c>
      <c r="FV35" s="19">
        <f t="shared" si="99"/>
        <v>0</v>
      </c>
      <c r="FW35" s="19">
        <f t="shared" si="99"/>
        <v>0</v>
      </c>
      <c r="FX35" s="19">
        <f t="shared" si="99"/>
        <v>0</v>
      </c>
      <c r="FZ35" s="19">
        <f t="shared" si="100"/>
        <v>0</v>
      </c>
      <c r="GA35" s="19">
        <f t="shared" si="100"/>
        <v>0</v>
      </c>
      <c r="GB35" s="19">
        <f t="shared" si="100"/>
        <v>0</v>
      </c>
      <c r="GD35" s="19">
        <f t="shared" si="101"/>
        <v>0</v>
      </c>
      <c r="GE35" s="19">
        <f t="shared" si="101"/>
        <v>0</v>
      </c>
      <c r="GF35" s="19">
        <f t="shared" si="101"/>
        <v>0</v>
      </c>
      <c r="GH35" s="19">
        <f t="shared" si="102"/>
        <v>0</v>
      </c>
      <c r="GI35" s="19">
        <f t="shared" si="102"/>
        <v>0</v>
      </c>
      <c r="GJ35" s="19">
        <f t="shared" si="102"/>
        <v>0</v>
      </c>
      <c r="GL35" s="19">
        <f t="shared" si="103"/>
        <v>0</v>
      </c>
      <c r="GM35" s="19">
        <f t="shared" si="103"/>
        <v>0</v>
      </c>
      <c r="GN35" s="19">
        <f t="shared" si="103"/>
        <v>0</v>
      </c>
      <c r="GP35" s="19">
        <f t="shared" si="104"/>
        <v>0</v>
      </c>
      <c r="GQ35" s="19">
        <f t="shared" si="104"/>
        <v>0</v>
      </c>
      <c r="GR35" s="19">
        <f t="shared" si="104"/>
        <v>0</v>
      </c>
      <c r="GT35" s="19">
        <f t="shared" si="105"/>
        <v>0</v>
      </c>
      <c r="GU35" s="19">
        <f t="shared" si="105"/>
        <v>0</v>
      </c>
      <c r="GV35" s="19">
        <f t="shared" si="105"/>
        <v>0</v>
      </c>
      <c r="HA35" s="27" t="str">
        <f>IF(N35="wykład",G35*E35*'Formy zajęć'!$D$53*'Formy zajęć'!$D$58,IF(N35="ćw.aud",G35*E35*'Kierunek studiów'!$C$6/'Formy zajęć'!$D$59*'Formy zajęć'!$D$53,IF(N35="sem",G35*E35*'Kierunek studiów'!$C$6/'Formy zajęć'!$D$62*'Formy zajęć'!$D$53,IF(N35="ćw.konw",G35*E35*'Formy zajęć'!$D$53*'Kierunek studiów'!$C$6/'Formy zajęć'!$D$61,IF(N35="ćw.lab",G35*E35*'Formy zajęć'!$D$53*'Kierunek studiów'!$C$6/'Formy zajęć'!$D$60,IF(N35="niesklasyfikowane",0,""))))))</f>
        <v/>
      </c>
      <c r="HB35" s="19" t="str">
        <f t="shared" si="53"/>
        <v/>
      </c>
    </row>
    <row r="36" spans="2:210" x14ac:dyDescent="0.25">
      <c r="B36" s="28">
        <f t="shared" si="54"/>
        <v>0</v>
      </c>
      <c r="C36" s="25">
        <f>Przedmioty!B37</f>
        <v>0</v>
      </c>
      <c r="D36" s="28">
        <f>Przedmioty!D37</f>
        <v>0</v>
      </c>
      <c r="E36" s="28">
        <f>Przedmioty!C37</f>
        <v>0</v>
      </c>
      <c r="F36" s="29">
        <f t="shared" si="106"/>
        <v>0</v>
      </c>
      <c r="G36" s="29">
        <f t="shared" si="107"/>
        <v>0</v>
      </c>
      <c r="H36" s="29">
        <f t="shared" si="108"/>
        <v>0</v>
      </c>
      <c r="J36" s="19">
        <f t="shared" si="0"/>
        <v>0</v>
      </c>
      <c r="K36" s="19">
        <f t="shared" si="51"/>
        <v>840</v>
      </c>
      <c r="L36" s="19" t="str">
        <f>IF(OR(B43&gt;B36,J36=0),"",K36-SUM($L$6:L35))</f>
        <v/>
      </c>
      <c r="M36" s="19" t="str">
        <f t="shared" si="55"/>
        <v/>
      </c>
      <c r="N36" s="19" t="str">
        <f t="shared" si="1"/>
        <v/>
      </c>
      <c r="P36" s="55" t="str">
        <f>IF(N36="wykład",E36,IF(N36="ćw.aud",E36*'Kierunek studiów'!$C$6/'Formy zajęć'!$D$59,IF(N36="ćw.lab",E36*'Kierunek studiów'!$C$6/'Formy zajęć'!$D$60,IF(N36="ćw.konw",E36*'Kierunek studiów'!$C$6/'Formy zajęć'!$D$61,IF(N36="sem",E36*'Kierunek studiów'!$C$6/'Formy zajęć'!$D$62,IF(N36="niesklasyfikowane",0,""))))))</f>
        <v/>
      </c>
      <c r="V36" s="19">
        <f t="shared" si="60"/>
        <v>0</v>
      </c>
      <c r="W36" s="19">
        <f t="shared" si="60"/>
        <v>0</v>
      </c>
      <c r="X36" s="19">
        <f t="shared" si="60"/>
        <v>0</v>
      </c>
      <c r="Z36" s="19">
        <f t="shared" si="61"/>
        <v>0</v>
      </c>
      <c r="AA36" s="19">
        <f t="shared" si="61"/>
        <v>0</v>
      </c>
      <c r="AB36" s="19">
        <f t="shared" si="61"/>
        <v>0</v>
      </c>
      <c r="AD36" s="19">
        <f t="shared" si="62"/>
        <v>0</v>
      </c>
      <c r="AE36" s="19">
        <f t="shared" si="62"/>
        <v>0</v>
      </c>
      <c r="AF36" s="19">
        <f t="shared" si="62"/>
        <v>0</v>
      </c>
      <c r="AH36" s="19">
        <f t="shared" si="63"/>
        <v>0</v>
      </c>
      <c r="AI36" s="19">
        <f t="shared" si="63"/>
        <v>0</v>
      </c>
      <c r="AJ36" s="19">
        <f t="shared" si="63"/>
        <v>0</v>
      </c>
      <c r="AL36" s="19">
        <f t="shared" si="64"/>
        <v>0</v>
      </c>
      <c r="AM36" s="19">
        <f t="shared" si="64"/>
        <v>0</v>
      </c>
      <c r="AN36" s="19">
        <f t="shared" si="64"/>
        <v>0</v>
      </c>
      <c r="AP36" s="19">
        <f t="shared" si="65"/>
        <v>0</v>
      </c>
      <c r="AQ36" s="19">
        <f t="shared" si="65"/>
        <v>0</v>
      </c>
      <c r="AR36" s="19">
        <f t="shared" si="65"/>
        <v>0</v>
      </c>
      <c r="AT36" s="19">
        <f t="shared" si="66"/>
        <v>0</v>
      </c>
      <c r="AU36" s="19">
        <f t="shared" si="66"/>
        <v>0</v>
      </c>
      <c r="AV36" s="19">
        <f t="shared" si="66"/>
        <v>0</v>
      </c>
      <c r="AX36" s="19">
        <f t="shared" si="67"/>
        <v>0</v>
      </c>
      <c r="AY36" s="19">
        <f t="shared" si="67"/>
        <v>0</v>
      </c>
      <c r="AZ36" s="19">
        <f t="shared" si="67"/>
        <v>0</v>
      </c>
      <c r="BB36" s="19">
        <f t="shared" si="68"/>
        <v>0</v>
      </c>
      <c r="BC36" s="19">
        <f t="shared" si="68"/>
        <v>0</v>
      </c>
      <c r="BD36" s="19">
        <f t="shared" si="68"/>
        <v>0</v>
      </c>
      <c r="BF36" s="19">
        <f t="shared" si="69"/>
        <v>0</v>
      </c>
      <c r="BG36" s="19">
        <f t="shared" si="69"/>
        <v>0</v>
      </c>
      <c r="BH36" s="19">
        <f t="shared" si="69"/>
        <v>0</v>
      </c>
      <c r="BJ36" s="19">
        <f t="shared" si="70"/>
        <v>0</v>
      </c>
      <c r="BK36" s="19">
        <f t="shared" si="70"/>
        <v>0</v>
      </c>
      <c r="BL36" s="19">
        <f t="shared" si="70"/>
        <v>0</v>
      </c>
      <c r="BN36" s="19">
        <f t="shared" si="71"/>
        <v>0</v>
      </c>
      <c r="BO36" s="19">
        <f t="shared" si="71"/>
        <v>0</v>
      </c>
      <c r="BP36" s="19">
        <f t="shared" si="71"/>
        <v>0</v>
      </c>
      <c r="BR36" s="19">
        <f t="shared" si="72"/>
        <v>0</v>
      </c>
      <c r="BS36" s="19">
        <f t="shared" si="72"/>
        <v>0</v>
      </c>
      <c r="BT36" s="19">
        <f t="shared" si="72"/>
        <v>0</v>
      </c>
      <c r="BV36" s="19">
        <f t="shared" si="73"/>
        <v>0</v>
      </c>
      <c r="BW36" s="19">
        <f t="shared" si="73"/>
        <v>0</v>
      </c>
      <c r="BX36" s="19">
        <f t="shared" si="73"/>
        <v>0</v>
      </c>
      <c r="BZ36" s="19">
        <f t="shared" si="74"/>
        <v>0</v>
      </c>
      <c r="CA36" s="19">
        <f t="shared" si="74"/>
        <v>0</v>
      </c>
      <c r="CB36" s="19">
        <f t="shared" si="74"/>
        <v>0</v>
      </c>
      <c r="CD36" s="19">
        <f t="shared" si="75"/>
        <v>0</v>
      </c>
      <c r="CE36" s="19">
        <f t="shared" si="75"/>
        <v>0</v>
      </c>
      <c r="CF36" s="19">
        <f t="shared" si="75"/>
        <v>0</v>
      </c>
      <c r="CH36" s="19">
        <f t="shared" si="76"/>
        <v>0</v>
      </c>
      <c r="CI36" s="19">
        <f t="shared" si="76"/>
        <v>0</v>
      </c>
      <c r="CJ36" s="19">
        <f t="shared" si="76"/>
        <v>0</v>
      </c>
      <c r="CL36" s="19">
        <f t="shared" si="77"/>
        <v>0</v>
      </c>
      <c r="CM36" s="19">
        <f t="shared" si="77"/>
        <v>0</v>
      </c>
      <c r="CN36" s="19">
        <f t="shared" si="77"/>
        <v>0</v>
      </c>
      <c r="CP36" s="19">
        <f t="shared" si="78"/>
        <v>0</v>
      </c>
      <c r="CQ36" s="19">
        <f t="shared" si="78"/>
        <v>0</v>
      </c>
      <c r="CR36" s="19">
        <f t="shared" si="78"/>
        <v>0</v>
      </c>
      <c r="CT36" s="19">
        <f t="shared" si="79"/>
        <v>0</v>
      </c>
      <c r="CU36" s="19">
        <f t="shared" si="79"/>
        <v>0</v>
      </c>
      <c r="CV36" s="19">
        <f t="shared" si="79"/>
        <v>0</v>
      </c>
      <c r="CX36" s="19">
        <f t="shared" si="80"/>
        <v>0</v>
      </c>
      <c r="CY36" s="19">
        <f t="shared" si="80"/>
        <v>0</v>
      </c>
      <c r="CZ36" s="19">
        <f t="shared" si="80"/>
        <v>0</v>
      </c>
      <c r="DB36" s="19">
        <f t="shared" si="81"/>
        <v>0</v>
      </c>
      <c r="DC36" s="19">
        <f t="shared" si="81"/>
        <v>0</v>
      </c>
      <c r="DD36" s="19">
        <f t="shared" si="81"/>
        <v>0</v>
      </c>
      <c r="DF36" s="19">
        <f t="shared" si="82"/>
        <v>0</v>
      </c>
      <c r="DG36" s="19">
        <f t="shared" si="82"/>
        <v>0</v>
      </c>
      <c r="DH36" s="19">
        <f t="shared" si="82"/>
        <v>0</v>
      </c>
      <c r="DJ36" s="19">
        <f t="shared" si="83"/>
        <v>0</v>
      </c>
      <c r="DK36" s="19">
        <f t="shared" si="83"/>
        <v>0</v>
      </c>
      <c r="DL36" s="19">
        <f t="shared" si="83"/>
        <v>0</v>
      </c>
      <c r="DN36" s="19">
        <f t="shared" si="84"/>
        <v>0</v>
      </c>
      <c r="DO36" s="19">
        <f t="shared" si="84"/>
        <v>0</v>
      </c>
      <c r="DP36" s="19">
        <f t="shared" si="84"/>
        <v>0</v>
      </c>
      <c r="DR36" s="19">
        <f t="shared" si="85"/>
        <v>0</v>
      </c>
      <c r="DS36" s="19">
        <f t="shared" si="85"/>
        <v>0</v>
      </c>
      <c r="DT36" s="19">
        <f t="shared" si="85"/>
        <v>0</v>
      </c>
      <c r="DV36" s="19">
        <f t="shared" si="86"/>
        <v>0</v>
      </c>
      <c r="DW36" s="19">
        <f t="shared" si="86"/>
        <v>0</v>
      </c>
      <c r="DX36" s="19">
        <f t="shared" si="86"/>
        <v>0</v>
      </c>
      <c r="DZ36" s="19">
        <f t="shared" si="87"/>
        <v>0</v>
      </c>
      <c r="EA36" s="19">
        <f t="shared" si="87"/>
        <v>0</v>
      </c>
      <c r="EB36" s="19">
        <f t="shared" si="87"/>
        <v>0</v>
      </c>
      <c r="ED36" s="19">
        <f t="shared" si="88"/>
        <v>0</v>
      </c>
      <c r="EE36" s="19">
        <f t="shared" si="88"/>
        <v>0</v>
      </c>
      <c r="EF36" s="19">
        <f t="shared" si="88"/>
        <v>0</v>
      </c>
      <c r="EH36" s="19">
        <f t="shared" si="89"/>
        <v>0</v>
      </c>
      <c r="EI36" s="19">
        <f t="shared" si="89"/>
        <v>0</v>
      </c>
      <c r="EJ36" s="19">
        <f t="shared" si="89"/>
        <v>0</v>
      </c>
      <c r="EL36" s="19">
        <f t="shared" si="90"/>
        <v>0</v>
      </c>
      <c r="EM36" s="19">
        <f t="shared" si="90"/>
        <v>0</v>
      </c>
      <c r="EN36" s="19">
        <f t="shared" si="90"/>
        <v>0</v>
      </c>
      <c r="EP36" s="19">
        <f t="shared" si="91"/>
        <v>0</v>
      </c>
      <c r="EQ36" s="19">
        <f t="shared" si="91"/>
        <v>0</v>
      </c>
      <c r="ER36" s="19">
        <f t="shared" si="91"/>
        <v>0</v>
      </c>
      <c r="ET36" s="19">
        <f t="shared" si="92"/>
        <v>0</v>
      </c>
      <c r="EU36" s="19">
        <f t="shared" si="92"/>
        <v>0</v>
      </c>
      <c r="EV36" s="19">
        <f t="shared" si="92"/>
        <v>0</v>
      </c>
      <c r="EX36" s="19">
        <f t="shared" si="93"/>
        <v>0</v>
      </c>
      <c r="EY36" s="19">
        <f t="shared" si="93"/>
        <v>0</v>
      </c>
      <c r="EZ36" s="19">
        <f t="shared" si="93"/>
        <v>0</v>
      </c>
      <c r="FB36" s="19">
        <f t="shared" si="94"/>
        <v>0</v>
      </c>
      <c r="FC36" s="19">
        <f t="shared" si="94"/>
        <v>0</v>
      </c>
      <c r="FD36" s="19">
        <f t="shared" si="94"/>
        <v>0</v>
      </c>
      <c r="FF36" s="19">
        <f t="shared" si="95"/>
        <v>0</v>
      </c>
      <c r="FG36" s="19">
        <f t="shared" si="95"/>
        <v>0</v>
      </c>
      <c r="FH36" s="19">
        <f t="shared" si="95"/>
        <v>0</v>
      </c>
      <c r="FJ36" s="19">
        <f t="shared" si="96"/>
        <v>0</v>
      </c>
      <c r="FK36" s="19">
        <f t="shared" si="96"/>
        <v>0</v>
      </c>
      <c r="FL36" s="19">
        <f t="shared" si="96"/>
        <v>0</v>
      </c>
      <c r="FN36" s="19">
        <f t="shared" si="97"/>
        <v>0</v>
      </c>
      <c r="FO36" s="19">
        <f t="shared" si="97"/>
        <v>0</v>
      </c>
      <c r="FP36" s="19">
        <f t="shared" si="97"/>
        <v>0</v>
      </c>
      <c r="FR36" s="19">
        <f t="shared" si="98"/>
        <v>0</v>
      </c>
      <c r="FS36" s="19">
        <f t="shared" si="98"/>
        <v>0</v>
      </c>
      <c r="FT36" s="19">
        <f t="shared" si="98"/>
        <v>0</v>
      </c>
      <c r="FV36" s="19">
        <f t="shared" si="99"/>
        <v>0</v>
      </c>
      <c r="FW36" s="19">
        <f t="shared" si="99"/>
        <v>0</v>
      </c>
      <c r="FX36" s="19">
        <f t="shared" si="99"/>
        <v>0</v>
      </c>
      <c r="FZ36" s="19">
        <f t="shared" si="100"/>
        <v>0</v>
      </c>
      <c r="GA36" s="19">
        <f t="shared" si="100"/>
        <v>0</v>
      </c>
      <c r="GB36" s="19">
        <f t="shared" si="100"/>
        <v>0</v>
      </c>
      <c r="GD36" s="19">
        <f t="shared" si="101"/>
        <v>0</v>
      </c>
      <c r="GE36" s="19">
        <f t="shared" si="101"/>
        <v>0</v>
      </c>
      <c r="GF36" s="19">
        <f t="shared" si="101"/>
        <v>0</v>
      </c>
      <c r="GH36" s="19">
        <f t="shared" si="102"/>
        <v>0</v>
      </c>
      <c r="GI36" s="19">
        <f t="shared" si="102"/>
        <v>0</v>
      </c>
      <c r="GJ36" s="19">
        <f t="shared" si="102"/>
        <v>0</v>
      </c>
      <c r="GL36" s="19">
        <f t="shared" si="103"/>
        <v>0</v>
      </c>
      <c r="GM36" s="19">
        <f t="shared" si="103"/>
        <v>0</v>
      </c>
      <c r="GN36" s="19">
        <f t="shared" si="103"/>
        <v>0</v>
      </c>
      <c r="GP36" s="19">
        <f t="shared" si="104"/>
        <v>0</v>
      </c>
      <c r="GQ36" s="19">
        <f t="shared" si="104"/>
        <v>0</v>
      </c>
      <c r="GR36" s="19">
        <f t="shared" si="104"/>
        <v>0</v>
      </c>
      <c r="GT36" s="19">
        <f t="shared" si="105"/>
        <v>0</v>
      </c>
      <c r="GU36" s="19">
        <f t="shared" si="105"/>
        <v>0</v>
      </c>
      <c r="GV36" s="19">
        <f t="shared" si="105"/>
        <v>0</v>
      </c>
      <c r="HA36" s="27" t="str">
        <f>IF(N36="wykład",G36*E36*'Formy zajęć'!$D$53*'Formy zajęć'!$D$58,IF(N36="ćw.aud",G36*E36*'Kierunek studiów'!$C$6/'Formy zajęć'!$D$59*'Formy zajęć'!$D$53,IF(N36="sem",G36*E36*'Kierunek studiów'!$C$6/'Formy zajęć'!$D$62*'Formy zajęć'!$D$53,IF(N36="ćw.konw",G36*E36*'Formy zajęć'!$D$53*'Kierunek studiów'!$C$6/'Formy zajęć'!$D$61,IF(N36="ćw.lab",G36*E36*'Formy zajęć'!$D$53*'Kierunek studiów'!$C$6/'Formy zajęć'!$D$60,IF(N36="niesklasyfikowane",0,""))))))</f>
        <v/>
      </c>
      <c r="HB36" s="19" t="str">
        <f t="shared" si="53"/>
        <v/>
      </c>
    </row>
    <row r="37" spans="2:210" x14ac:dyDescent="0.25">
      <c r="B37" s="28">
        <f t="shared" si="54"/>
        <v>0</v>
      </c>
      <c r="C37" s="25">
        <f>Przedmioty!B38</f>
        <v>0</v>
      </c>
      <c r="D37" s="28">
        <f>Przedmioty!D38</f>
        <v>0</v>
      </c>
      <c r="E37" s="28">
        <f>Przedmioty!C38</f>
        <v>0</v>
      </c>
      <c r="F37" s="29">
        <f t="shared" si="106"/>
        <v>0</v>
      </c>
      <c r="G37" s="29">
        <f t="shared" si="107"/>
        <v>0</v>
      </c>
      <c r="H37" s="29">
        <f t="shared" si="108"/>
        <v>0</v>
      </c>
      <c r="J37" s="19">
        <f t="shared" si="0"/>
        <v>0</v>
      </c>
      <c r="K37" s="19">
        <f t="shared" si="51"/>
        <v>840</v>
      </c>
      <c r="L37" s="19" t="str">
        <f>IF(OR(B44&gt;B37,J37=0),"",K37-SUM($L$6:L36))</f>
        <v/>
      </c>
      <c r="M37" s="19" t="str">
        <f t="shared" si="55"/>
        <v/>
      </c>
      <c r="N37" s="19" t="str">
        <f t="shared" si="1"/>
        <v/>
      </c>
      <c r="P37" s="55" t="str">
        <f>IF(N37="wykład",E37,IF(N37="ćw.aud",E37*'Kierunek studiów'!$C$6/'Formy zajęć'!$D$59,IF(N37="ćw.lab",E37*'Kierunek studiów'!$C$6/'Formy zajęć'!$D$60,IF(N37="ćw.konw",E37*'Kierunek studiów'!$C$6/'Formy zajęć'!$D$61,IF(N37="sem",E37*'Kierunek studiów'!$C$6/'Formy zajęć'!$D$62,IF(N37="niesklasyfikowane",0,""))))))</f>
        <v/>
      </c>
      <c r="V37" s="19">
        <f t="shared" si="60"/>
        <v>0</v>
      </c>
      <c r="W37" s="19">
        <f t="shared" si="60"/>
        <v>0</v>
      </c>
      <c r="X37" s="19">
        <f t="shared" si="60"/>
        <v>0</v>
      </c>
      <c r="Z37" s="19">
        <f t="shared" si="61"/>
        <v>0</v>
      </c>
      <c r="AA37" s="19">
        <f t="shared" si="61"/>
        <v>0</v>
      </c>
      <c r="AB37" s="19">
        <f t="shared" si="61"/>
        <v>0</v>
      </c>
      <c r="AD37" s="19">
        <f t="shared" si="62"/>
        <v>0</v>
      </c>
      <c r="AE37" s="19">
        <f t="shared" si="62"/>
        <v>0</v>
      </c>
      <c r="AF37" s="19">
        <f t="shared" si="62"/>
        <v>0</v>
      </c>
      <c r="AH37" s="19">
        <f t="shared" si="63"/>
        <v>0</v>
      </c>
      <c r="AI37" s="19">
        <f t="shared" si="63"/>
        <v>0</v>
      </c>
      <c r="AJ37" s="19">
        <f t="shared" si="63"/>
        <v>0</v>
      </c>
      <c r="AL37" s="19">
        <f t="shared" si="64"/>
        <v>0</v>
      </c>
      <c r="AM37" s="19">
        <f t="shared" si="64"/>
        <v>0</v>
      </c>
      <c r="AN37" s="19">
        <f t="shared" si="64"/>
        <v>0</v>
      </c>
      <c r="AP37" s="19">
        <f t="shared" si="65"/>
        <v>0</v>
      </c>
      <c r="AQ37" s="19">
        <f t="shared" si="65"/>
        <v>0</v>
      </c>
      <c r="AR37" s="19">
        <f t="shared" si="65"/>
        <v>0</v>
      </c>
      <c r="AT37" s="19">
        <f t="shared" si="66"/>
        <v>0</v>
      </c>
      <c r="AU37" s="19">
        <f t="shared" si="66"/>
        <v>0</v>
      </c>
      <c r="AV37" s="19">
        <f t="shared" si="66"/>
        <v>0</v>
      </c>
      <c r="AX37" s="19">
        <f t="shared" si="67"/>
        <v>0</v>
      </c>
      <c r="AY37" s="19">
        <f t="shared" si="67"/>
        <v>0</v>
      </c>
      <c r="AZ37" s="19">
        <f t="shared" si="67"/>
        <v>0</v>
      </c>
      <c r="BB37" s="19">
        <f t="shared" si="68"/>
        <v>0</v>
      </c>
      <c r="BC37" s="19">
        <f t="shared" si="68"/>
        <v>0</v>
      </c>
      <c r="BD37" s="19">
        <f t="shared" si="68"/>
        <v>0</v>
      </c>
      <c r="BF37" s="19">
        <f t="shared" si="69"/>
        <v>0</v>
      </c>
      <c r="BG37" s="19">
        <f t="shared" si="69"/>
        <v>0</v>
      </c>
      <c r="BH37" s="19">
        <f t="shared" si="69"/>
        <v>0</v>
      </c>
      <c r="BJ37" s="19">
        <f t="shared" si="70"/>
        <v>0</v>
      </c>
      <c r="BK37" s="19">
        <f t="shared" si="70"/>
        <v>0</v>
      </c>
      <c r="BL37" s="19">
        <f t="shared" si="70"/>
        <v>0</v>
      </c>
      <c r="BN37" s="19">
        <f t="shared" si="71"/>
        <v>0</v>
      </c>
      <c r="BO37" s="19">
        <f t="shared" si="71"/>
        <v>0</v>
      </c>
      <c r="BP37" s="19">
        <f t="shared" si="71"/>
        <v>0</v>
      </c>
      <c r="BR37" s="19">
        <f t="shared" si="72"/>
        <v>0</v>
      </c>
      <c r="BS37" s="19">
        <f t="shared" si="72"/>
        <v>0</v>
      </c>
      <c r="BT37" s="19">
        <f t="shared" si="72"/>
        <v>0</v>
      </c>
      <c r="BV37" s="19">
        <f t="shared" si="73"/>
        <v>0</v>
      </c>
      <c r="BW37" s="19">
        <f t="shared" si="73"/>
        <v>0</v>
      </c>
      <c r="BX37" s="19">
        <f t="shared" si="73"/>
        <v>0</v>
      </c>
      <c r="BZ37" s="19">
        <f t="shared" si="74"/>
        <v>0</v>
      </c>
      <c r="CA37" s="19">
        <f t="shared" si="74"/>
        <v>0</v>
      </c>
      <c r="CB37" s="19">
        <f t="shared" si="74"/>
        <v>0</v>
      </c>
      <c r="CD37" s="19">
        <f t="shared" si="75"/>
        <v>0</v>
      </c>
      <c r="CE37" s="19">
        <f t="shared" si="75"/>
        <v>0</v>
      </c>
      <c r="CF37" s="19">
        <f t="shared" si="75"/>
        <v>0</v>
      </c>
      <c r="CH37" s="19">
        <f t="shared" si="76"/>
        <v>0</v>
      </c>
      <c r="CI37" s="19">
        <f t="shared" si="76"/>
        <v>0</v>
      </c>
      <c r="CJ37" s="19">
        <f t="shared" si="76"/>
        <v>0</v>
      </c>
      <c r="CL37" s="19">
        <f t="shared" si="77"/>
        <v>0</v>
      </c>
      <c r="CM37" s="19">
        <f t="shared" si="77"/>
        <v>0</v>
      </c>
      <c r="CN37" s="19">
        <f t="shared" si="77"/>
        <v>0</v>
      </c>
      <c r="CP37" s="19">
        <f t="shared" si="78"/>
        <v>0</v>
      </c>
      <c r="CQ37" s="19">
        <f t="shared" si="78"/>
        <v>0</v>
      </c>
      <c r="CR37" s="19">
        <f t="shared" si="78"/>
        <v>0</v>
      </c>
      <c r="CT37" s="19">
        <f t="shared" si="79"/>
        <v>0</v>
      </c>
      <c r="CU37" s="19">
        <f t="shared" si="79"/>
        <v>0</v>
      </c>
      <c r="CV37" s="19">
        <f t="shared" si="79"/>
        <v>0</v>
      </c>
      <c r="CX37" s="19">
        <f t="shared" si="80"/>
        <v>0</v>
      </c>
      <c r="CY37" s="19">
        <f t="shared" si="80"/>
        <v>0</v>
      </c>
      <c r="CZ37" s="19">
        <f t="shared" si="80"/>
        <v>0</v>
      </c>
      <c r="DB37" s="19">
        <f t="shared" si="81"/>
        <v>0</v>
      </c>
      <c r="DC37" s="19">
        <f t="shared" si="81"/>
        <v>0</v>
      </c>
      <c r="DD37" s="19">
        <f t="shared" si="81"/>
        <v>0</v>
      </c>
      <c r="DF37" s="19">
        <f t="shared" si="82"/>
        <v>0</v>
      </c>
      <c r="DG37" s="19">
        <f t="shared" si="82"/>
        <v>0</v>
      </c>
      <c r="DH37" s="19">
        <f t="shared" si="82"/>
        <v>0</v>
      </c>
      <c r="DJ37" s="19">
        <f t="shared" si="83"/>
        <v>0</v>
      </c>
      <c r="DK37" s="19">
        <f t="shared" si="83"/>
        <v>0</v>
      </c>
      <c r="DL37" s="19">
        <f t="shared" si="83"/>
        <v>0</v>
      </c>
      <c r="DN37" s="19">
        <f t="shared" si="84"/>
        <v>0</v>
      </c>
      <c r="DO37" s="19">
        <f t="shared" si="84"/>
        <v>0</v>
      </c>
      <c r="DP37" s="19">
        <f t="shared" si="84"/>
        <v>0</v>
      </c>
      <c r="DR37" s="19">
        <f t="shared" si="85"/>
        <v>0</v>
      </c>
      <c r="DS37" s="19">
        <f t="shared" si="85"/>
        <v>0</v>
      </c>
      <c r="DT37" s="19">
        <f t="shared" si="85"/>
        <v>0</v>
      </c>
      <c r="DV37" s="19">
        <f t="shared" si="86"/>
        <v>0</v>
      </c>
      <c r="DW37" s="19">
        <f t="shared" si="86"/>
        <v>0</v>
      </c>
      <c r="DX37" s="19">
        <f t="shared" si="86"/>
        <v>0</v>
      </c>
      <c r="DZ37" s="19">
        <f t="shared" si="87"/>
        <v>0</v>
      </c>
      <c r="EA37" s="19">
        <f t="shared" si="87"/>
        <v>0</v>
      </c>
      <c r="EB37" s="19">
        <f t="shared" si="87"/>
        <v>0</v>
      </c>
      <c r="ED37" s="19">
        <f t="shared" si="88"/>
        <v>0</v>
      </c>
      <c r="EE37" s="19">
        <f t="shared" si="88"/>
        <v>0</v>
      </c>
      <c r="EF37" s="19">
        <f t="shared" si="88"/>
        <v>0</v>
      </c>
      <c r="EH37" s="19">
        <f t="shared" si="89"/>
        <v>0</v>
      </c>
      <c r="EI37" s="19">
        <f t="shared" si="89"/>
        <v>0</v>
      </c>
      <c r="EJ37" s="19">
        <f t="shared" si="89"/>
        <v>0</v>
      </c>
      <c r="EL37" s="19">
        <f t="shared" si="90"/>
        <v>0</v>
      </c>
      <c r="EM37" s="19">
        <f t="shared" si="90"/>
        <v>0</v>
      </c>
      <c r="EN37" s="19">
        <f t="shared" si="90"/>
        <v>0</v>
      </c>
      <c r="EP37" s="19">
        <f t="shared" si="91"/>
        <v>0</v>
      </c>
      <c r="EQ37" s="19">
        <f t="shared" si="91"/>
        <v>0</v>
      </c>
      <c r="ER37" s="19">
        <f t="shared" si="91"/>
        <v>0</v>
      </c>
      <c r="ET37" s="19">
        <f t="shared" si="92"/>
        <v>0</v>
      </c>
      <c r="EU37" s="19">
        <f t="shared" si="92"/>
        <v>0</v>
      </c>
      <c r="EV37" s="19">
        <f t="shared" si="92"/>
        <v>0</v>
      </c>
      <c r="EX37" s="19">
        <f t="shared" si="93"/>
        <v>0</v>
      </c>
      <c r="EY37" s="19">
        <f t="shared" si="93"/>
        <v>0</v>
      </c>
      <c r="EZ37" s="19">
        <f t="shared" si="93"/>
        <v>0</v>
      </c>
      <c r="FB37" s="19">
        <f t="shared" si="94"/>
        <v>0</v>
      </c>
      <c r="FC37" s="19">
        <f t="shared" si="94"/>
        <v>0</v>
      </c>
      <c r="FD37" s="19">
        <f t="shared" si="94"/>
        <v>0</v>
      </c>
      <c r="FF37" s="19">
        <f t="shared" si="95"/>
        <v>0</v>
      </c>
      <c r="FG37" s="19">
        <f t="shared" si="95"/>
        <v>0</v>
      </c>
      <c r="FH37" s="19">
        <f t="shared" si="95"/>
        <v>0</v>
      </c>
      <c r="FJ37" s="19">
        <f t="shared" si="96"/>
        <v>0</v>
      </c>
      <c r="FK37" s="19">
        <f t="shared" si="96"/>
        <v>0</v>
      </c>
      <c r="FL37" s="19">
        <f t="shared" si="96"/>
        <v>0</v>
      </c>
      <c r="FN37" s="19">
        <f t="shared" si="97"/>
        <v>0</v>
      </c>
      <c r="FO37" s="19">
        <f t="shared" si="97"/>
        <v>0</v>
      </c>
      <c r="FP37" s="19">
        <f t="shared" si="97"/>
        <v>0</v>
      </c>
      <c r="FR37" s="19">
        <f t="shared" si="98"/>
        <v>0</v>
      </c>
      <c r="FS37" s="19">
        <f t="shared" si="98"/>
        <v>0</v>
      </c>
      <c r="FT37" s="19">
        <f t="shared" si="98"/>
        <v>0</v>
      </c>
      <c r="FV37" s="19">
        <f t="shared" si="99"/>
        <v>0</v>
      </c>
      <c r="FW37" s="19">
        <f t="shared" si="99"/>
        <v>0</v>
      </c>
      <c r="FX37" s="19">
        <f t="shared" si="99"/>
        <v>0</v>
      </c>
      <c r="FZ37" s="19">
        <f t="shared" si="100"/>
        <v>0</v>
      </c>
      <c r="GA37" s="19">
        <f t="shared" si="100"/>
        <v>0</v>
      </c>
      <c r="GB37" s="19">
        <f t="shared" si="100"/>
        <v>0</v>
      </c>
      <c r="GD37" s="19">
        <f t="shared" si="101"/>
        <v>0</v>
      </c>
      <c r="GE37" s="19">
        <f t="shared" si="101"/>
        <v>0</v>
      </c>
      <c r="GF37" s="19">
        <f t="shared" si="101"/>
        <v>0</v>
      </c>
      <c r="GH37" s="19">
        <f t="shared" si="102"/>
        <v>0</v>
      </c>
      <c r="GI37" s="19">
        <f t="shared" si="102"/>
        <v>0</v>
      </c>
      <c r="GJ37" s="19">
        <f t="shared" si="102"/>
        <v>0</v>
      </c>
      <c r="GL37" s="19">
        <f t="shared" si="103"/>
        <v>0</v>
      </c>
      <c r="GM37" s="19">
        <f t="shared" si="103"/>
        <v>0</v>
      </c>
      <c r="GN37" s="19">
        <f t="shared" si="103"/>
        <v>0</v>
      </c>
      <c r="GP37" s="19">
        <f t="shared" si="104"/>
        <v>0</v>
      </c>
      <c r="GQ37" s="19">
        <f t="shared" si="104"/>
        <v>0</v>
      </c>
      <c r="GR37" s="19">
        <f t="shared" si="104"/>
        <v>0</v>
      </c>
      <c r="GT37" s="19">
        <f t="shared" si="105"/>
        <v>0</v>
      </c>
      <c r="GU37" s="19">
        <f t="shared" si="105"/>
        <v>0</v>
      </c>
      <c r="GV37" s="19">
        <f t="shared" si="105"/>
        <v>0</v>
      </c>
      <c r="HA37" s="27" t="str">
        <f>IF(N37="wykład",G37*E37*'Formy zajęć'!$D$53*'Formy zajęć'!$D$58,IF(N37="ćw.aud",G37*E37*'Kierunek studiów'!$C$6/'Formy zajęć'!$D$59*'Formy zajęć'!$D$53,IF(N37="sem",G37*E37*'Kierunek studiów'!$C$6/'Formy zajęć'!$D$62*'Formy zajęć'!$D$53,IF(N37="ćw.konw",G37*E37*'Formy zajęć'!$D$53*'Kierunek studiów'!$C$6/'Formy zajęć'!$D$61,IF(N37="ćw.lab",G37*E37*'Formy zajęć'!$D$53*'Kierunek studiów'!$C$6/'Formy zajęć'!$D$60,IF(N37="niesklasyfikowane",0,""))))))</f>
        <v/>
      </c>
      <c r="HB37" s="19" t="str">
        <f t="shared" si="53"/>
        <v/>
      </c>
    </row>
    <row r="38" spans="2:210" x14ac:dyDescent="0.25">
      <c r="B38" s="28">
        <f t="shared" si="54"/>
        <v>0</v>
      </c>
      <c r="C38" s="25">
        <f>Przedmioty!B39</f>
        <v>0</v>
      </c>
      <c r="D38" s="28">
        <f>Przedmioty!D39</f>
        <v>0</v>
      </c>
      <c r="E38" s="28">
        <f>Przedmioty!C39</f>
        <v>0</v>
      </c>
      <c r="F38" s="29">
        <f t="shared" si="106"/>
        <v>0</v>
      </c>
      <c r="G38" s="29">
        <f t="shared" si="107"/>
        <v>0</v>
      </c>
      <c r="H38" s="29">
        <f t="shared" si="108"/>
        <v>0</v>
      </c>
      <c r="J38" s="19">
        <f t="shared" si="0"/>
        <v>0</v>
      </c>
      <c r="K38" s="19">
        <f t="shared" si="51"/>
        <v>840</v>
      </c>
      <c r="L38" s="19" t="str">
        <f>IF(OR(B45&gt;B38,J38=0),"",K38-SUM($L$6:L37))</f>
        <v/>
      </c>
      <c r="M38" s="19" t="str">
        <f t="shared" si="55"/>
        <v/>
      </c>
      <c r="N38" s="19" t="str">
        <f t="shared" si="1"/>
        <v/>
      </c>
      <c r="P38" s="55" t="str">
        <f>IF(N38="wykład",E38,IF(N38="ćw.aud",E38*'Kierunek studiów'!$C$6/'Formy zajęć'!$D$59,IF(N38="ćw.lab",E38*'Kierunek studiów'!$C$6/'Formy zajęć'!$D$60,IF(N38="ćw.konw",E38*'Kierunek studiów'!$C$6/'Formy zajęć'!$D$61,IF(N38="sem",E38*'Kierunek studiów'!$C$6/'Formy zajęć'!$D$62,IF(N38="niesklasyfikowane",0,""))))))</f>
        <v/>
      </c>
      <c r="V38" s="19">
        <f t="shared" si="60"/>
        <v>0</v>
      </c>
      <c r="W38" s="19">
        <f t="shared" si="60"/>
        <v>0</v>
      </c>
      <c r="X38" s="19">
        <f t="shared" si="60"/>
        <v>0</v>
      </c>
      <c r="Z38" s="19">
        <f t="shared" si="61"/>
        <v>0</v>
      </c>
      <c r="AA38" s="19">
        <f t="shared" si="61"/>
        <v>0</v>
      </c>
      <c r="AB38" s="19">
        <f t="shared" si="61"/>
        <v>0</v>
      </c>
      <c r="AD38" s="19">
        <f t="shared" si="62"/>
        <v>0</v>
      </c>
      <c r="AE38" s="19">
        <f t="shared" si="62"/>
        <v>0</v>
      </c>
      <c r="AF38" s="19">
        <f t="shared" si="62"/>
        <v>0</v>
      </c>
      <c r="AH38" s="19">
        <f t="shared" si="63"/>
        <v>0</v>
      </c>
      <c r="AI38" s="19">
        <f t="shared" si="63"/>
        <v>0</v>
      </c>
      <c r="AJ38" s="19">
        <f t="shared" si="63"/>
        <v>0</v>
      </c>
      <c r="AL38" s="19">
        <f t="shared" si="64"/>
        <v>0</v>
      </c>
      <c r="AM38" s="19">
        <f t="shared" si="64"/>
        <v>0</v>
      </c>
      <c r="AN38" s="19">
        <f t="shared" si="64"/>
        <v>0</v>
      </c>
      <c r="AP38" s="19">
        <f t="shared" si="65"/>
        <v>0</v>
      </c>
      <c r="AQ38" s="19">
        <f t="shared" si="65"/>
        <v>0</v>
      </c>
      <c r="AR38" s="19">
        <f t="shared" si="65"/>
        <v>0</v>
      </c>
      <c r="AT38" s="19">
        <f t="shared" si="66"/>
        <v>0</v>
      </c>
      <c r="AU38" s="19">
        <f t="shared" si="66"/>
        <v>0</v>
      </c>
      <c r="AV38" s="19">
        <f t="shared" si="66"/>
        <v>0</v>
      </c>
      <c r="AX38" s="19">
        <f t="shared" si="67"/>
        <v>0</v>
      </c>
      <c r="AY38" s="19">
        <f t="shared" si="67"/>
        <v>0</v>
      </c>
      <c r="AZ38" s="19">
        <f t="shared" si="67"/>
        <v>0</v>
      </c>
      <c r="BB38" s="19">
        <f t="shared" si="68"/>
        <v>0</v>
      </c>
      <c r="BC38" s="19">
        <f t="shared" si="68"/>
        <v>0</v>
      </c>
      <c r="BD38" s="19">
        <f t="shared" si="68"/>
        <v>0</v>
      </c>
      <c r="BF38" s="19">
        <f t="shared" si="69"/>
        <v>0</v>
      </c>
      <c r="BG38" s="19">
        <f t="shared" si="69"/>
        <v>0</v>
      </c>
      <c r="BH38" s="19">
        <f t="shared" si="69"/>
        <v>0</v>
      </c>
      <c r="BJ38" s="19">
        <f t="shared" si="70"/>
        <v>0</v>
      </c>
      <c r="BK38" s="19">
        <f t="shared" si="70"/>
        <v>0</v>
      </c>
      <c r="BL38" s="19">
        <f t="shared" si="70"/>
        <v>0</v>
      </c>
      <c r="BN38" s="19">
        <f t="shared" si="71"/>
        <v>0</v>
      </c>
      <c r="BO38" s="19">
        <f t="shared" si="71"/>
        <v>0</v>
      </c>
      <c r="BP38" s="19">
        <f t="shared" si="71"/>
        <v>0</v>
      </c>
      <c r="BR38" s="19">
        <f t="shared" si="72"/>
        <v>0</v>
      </c>
      <c r="BS38" s="19">
        <f t="shared" si="72"/>
        <v>0</v>
      </c>
      <c r="BT38" s="19">
        <f t="shared" si="72"/>
        <v>0</v>
      </c>
      <c r="BV38" s="19">
        <f t="shared" si="73"/>
        <v>0</v>
      </c>
      <c r="BW38" s="19">
        <f t="shared" si="73"/>
        <v>0</v>
      </c>
      <c r="BX38" s="19">
        <f t="shared" si="73"/>
        <v>0</v>
      </c>
      <c r="BZ38" s="19">
        <f t="shared" si="74"/>
        <v>0</v>
      </c>
      <c r="CA38" s="19">
        <f t="shared" si="74"/>
        <v>0</v>
      </c>
      <c r="CB38" s="19">
        <f t="shared" si="74"/>
        <v>0</v>
      </c>
      <c r="CD38" s="19">
        <f t="shared" si="75"/>
        <v>0</v>
      </c>
      <c r="CE38" s="19">
        <f t="shared" si="75"/>
        <v>0</v>
      </c>
      <c r="CF38" s="19">
        <f t="shared" si="75"/>
        <v>0</v>
      </c>
      <c r="CH38" s="19">
        <f t="shared" si="76"/>
        <v>0</v>
      </c>
      <c r="CI38" s="19">
        <f t="shared" si="76"/>
        <v>0</v>
      </c>
      <c r="CJ38" s="19">
        <f t="shared" si="76"/>
        <v>0</v>
      </c>
      <c r="CL38" s="19">
        <f t="shared" si="77"/>
        <v>0</v>
      </c>
      <c r="CM38" s="19">
        <f t="shared" si="77"/>
        <v>0</v>
      </c>
      <c r="CN38" s="19">
        <f t="shared" si="77"/>
        <v>0</v>
      </c>
      <c r="CP38" s="19">
        <f t="shared" si="78"/>
        <v>0</v>
      </c>
      <c r="CQ38" s="19">
        <f t="shared" si="78"/>
        <v>0</v>
      </c>
      <c r="CR38" s="19">
        <f t="shared" si="78"/>
        <v>0</v>
      </c>
      <c r="CT38" s="19">
        <f t="shared" si="79"/>
        <v>0</v>
      </c>
      <c r="CU38" s="19">
        <f t="shared" si="79"/>
        <v>0</v>
      </c>
      <c r="CV38" s="19">
        <f t="shared" si="79"/>
        <v>0</v>
      </c>
      <c r="CX38" s="19">
        <f t="shared" si="80"/>
        <v>0</v>
      </c>
      <c r="CY38" s="19">
        <f t="shared" si="80"/>
        <v>0</v>
      </c>
      <c r="CZ38" s="19">
        <f t="shared" si="80"/>
        <v>0</v>
      </c>
      <c r="DB38" s="19">
        <f t="shared" si="81"/>
        <v>0</v>
      </c>
      <c r="DC38" s="19">
        <f t="shared" si="81"/>
        <v>0</v>
      </c>
      <c r="DD38" s="19">
        <f t="shared" si="81"/>
        <v>0</v>
      </c>
      <c r="DF38" s="19">
        <f t="shared" si="82"/>
        <v>0</v>
      </c>
      <c r="DG38" s="19">
        <f t="shared" si="82"/>
        <v>0</v>
      </c>
      <c r="DH38" s="19">
        <f t="shared" si="82"/>
        <v>0</v>
      </c>
      <c r="DJ38" s="19">
        <f t="shared" si="83"/>
        <v>0</v>
      </c>
      <c r="DK38" s="19">
        <f t="shared" si="83"/>
        <v>0</v>
      </c>
      <c r="DL38" s="19">
        <f t="shared" si="83"/>
        <v>0</v>
      </c>
      <c r="DN38" s="19">
        <f t="shared" si="84"/>
        <v>0</v>
      </c>
      <c r="DO38" s="19">
        <f t="shared" si="84"/>
        <v>0</v>
      </c>
      <c r="DP38" s="19">
        <f t="shared" si="84"/>
        <v>0</v>
      </c>
      <c r="DR38" s="19">
        <f t="shared" si="85"/>
        <v>0</v>
      </c>
      <c r="DS38" s="19">
        <f t="shared" si="85"/>
        <v>0</v>
      </c>
      <c r="DT38" s="19">
        <f t="shared" si="85"/>
        <v>0</v>
      </c>
      <c r="DV38" s="19">
        <f t="shared" si="86"/>
        <v>0</v>
      </c>
      <c r="DW38" s="19">
        <f t="shared" si="86"/>
        <v>0</v>
      </c>
      <c r="DX38" s="19">
        <f t="shared" si="86"/>
        <v>0</v>
      </c>
      <c r="DZ38" s="19">
        <f t="shared" si="87"/>
        <v>0</v>
      </c>
      <c r="EA38" s="19">
        <f t="shared" si="87"/>
        <v>0</v>
      </c>
      <c r="EB38" s="19">
        <f t="shared" si="87"/>
        <v>0</v>
      </c>
      <c r="ED38" s="19">
        <f t="shared" si="88"/>
        <v>0</v>
      </c>
      <c r="EE38" s="19">
        <f t="shared" si="88"/>
        <v>0</v>
      </c>
      <c r="EF38" s="19">
        <f t="shared" si="88"/>
        <v>0</v>
      </c>
      <c r="EH38" s="19">
        <f t="shared" si="89"/>
        <v>0</v>
      </c>
      <c r="EI38" s="19">
        <f t="shared" si="89"/>
        <v>0</v>
      </c>
      <c r="EJ38" s="19">
        <f t="shared" si="89"/>
        <v>0</v>
      </c>
      <c r="EL38" s="19">
        <f t="shared" si="90"/>
        <v>0</v>
      </c>
      <c r="EM38" s="19">
        <f t="shared" si="90"/>
        <v>0</v>
      </c>
      <c r="EN38" s="19">
        <f t="shared" si="90"/>
        <v>0</v>
      </c>
      <c r="EP38" s="19">
        <f t="shared" si="91"/>
        <v>0</v>
      </c>
      <c r="EQ38" s="19">
        <f t="shared" si="91"/>
        <v>0</v>
      </c>
      <c r="ER38" s="19">
        <f t="shared" si="91"/>
        <v>0</v>
      </c>
      <c r="ET38" s="19">
        <f t="shared" si="92"/>
        <v>0</v>
      </c>
      <c r="EU38" s="19">
        <f t="shared" si="92"/>
        <v>0</v>
      </c>
      <c r="EV38" s="19">
        <f t="shared" si="92"/>
        <v>0</v>
      </c>
      <c r="EX38" s="19">
        <f t="shared" si="93"/>
        <v>0</v>
      </c>
      <c r="EY38" s="19">
        <f t="shared" si="93"/>
        <v>0</v>
      </c>
      <c r="EZ38" s="19">
        <f t="shared" si="93"/>
        <v>0</v>
      </c>
      <c r="FB38" s="19">
        <f t="shared" si="94"/>
        <v>0</v>
      </c>
      <c r="FC38" s="19">
        <f t="shared" si="94"/>
        <v>0</v>
      </c>
      <c r="FD38" s="19">
        <f t="shared" si="94"/>
        <v>0</v>
      </c>
      <c r="FF38" s="19">
        <f t="shared" si="95"/>
        <v>0</v>
      </c>
      <c r="FG38" s="19">
        <f t="shared" si="95"/>
        <v>0</v>
      </c>
      <c r="FH38" s="19">
        <f t="shared" si="95"/>
        <v>0</v>
      </c>
      <c r="FJ38" s="19">
        <f t="shared" si="96"/>
        <v>0</v>
      </c>
      <c r="FK38" s="19">
        <f t="shared" si="96"/>
        <v>0</v>
      </c>
      <c r="FL38" s="19">
        <f t="shared" si="96"/>
        <v>0</v>
      </c>
      <c r="FN38" s="19">
        <f t="shared" si="97"/>
        <v>0</v>
      </c>
      <c r="FO38" s="19">
        <f t="shared" si="97"/>
        <v>0</v>
      </c>
      <c r="FP38" s="19">
        <f t="shared" si="97"/>
        <v>0</v>
      </c>
      <c r="FR38" s="19">
        <f t="shared" si="98"/>
        <v>0</v>
      </c>
      <c r="FS38" s="19">
        <f t="shared" si="98"/>
        <v>0</v>
      </c>
      <c r="FT38" s="19">
        <f t="shared" si="98"/>
        <v>0</v>
      </c>
      <c r="FV38" s="19">
        <f t="shared" si="99"/>
        <v>0</v>
      </c>
      <c r="FW38" s="19">
        <f t="shared" si="99"/>
        <v>0</v>
      </c>
      <c r="FX38" s="19">
        <f t="shared" si="99"/>
        <v>0</v>
      </c>
      <c r="FZ38" s="19">
        <f t="shared" si="100"/>
        <v>0</v>
      </c>
      <c r="GA38" s="19">
        <f t="shared" si="100"/>
        <v>0</v>
      </c>
      <c r="GB38" s="19">
        <f t="shared" si="100"/>
        <v>0</v>
      </c>
      <c r="GD38" s="19">
        <f t="shared" si="101"/>
        <v>0</v>
      </c>
      <c r="GE38" s="19">
        <f t="shared" si="101"/>
        <v>0</v>
      </c>
      <c r="GF38" s="19">
        <f t="shared" si="101"/>
        <v>0</v>
      </c>
      <c r="GH38" s="19">
        <f t="shared" si="102"/>
        <v>0</v>
      </c>
      <c r="GI38" s="19">
        <f t="shared" si="102"/>
        <v>0</v>
      </c>
      <c r="GJ38" s="19">
        <f t="shared" si="102"/>
        <v>0</v>
      </c>
      <c r="GL38" s="19">
        <f t="shared" si="103"/>
        <v>0</v>
      </c>
      <c r="GM38" s="19">
        <f t="shared" si="103"/>
        <v>0</v>
      </c>
      <c r="GN38" s="19">
        <f t="shared" si="103"/>
        <v>0</v>
      </c>
      <c r="GP38" s="19">
        <f t="shared" si="104"/>
        <v>0</v>
      </c>
      <c r="GQ38" s="19">
        <f t="shared" si="104"/>
        <v>0</v>
      </c>
      <c r="GR38" s="19">
        <f t="shared" si="104"/>
        <v>0</v>
      </c>
      <c r="GT38" s="19">
        <f t="shared" si="105"/>
        <v>0</v>
      </c>
      <c r="GU38" s="19">
        <f t="shared" si="105"/>
        <v>0</v>
      </c>
      <c r="GV38" s="19">
        <f t="shared" si="105"/>
        <v>0</v>
      </c>
      <c r="HA38" s="27" t="str">
        <f>IF(N38="wykład",G38*E38*'Formy zajęć'!$D$53*'Formy zajęć'!$D$58,IF(N38="ćw.aud",G38*E38*'Kierunek studiów'!$C$6/'Formy zajęć'!$D$59*'Formy zajęć'!$D$53,IF(N38="sem",G38*E38*'Kierunek studiów'!$C$6/'Formy zajęć'!$D$62*'Formy zajęć'!$D$53,IF(N38="ćw.konw",G38*E38*'Formy zajęć'!$D$53*'Kierunek studiów'!$C$6/'Formy zajęć'!$D$61,IF(N38="ćw.lab",G38*E38*'Formy zajęć'!$D$53*'Kierunek studiów'!$C$6/'Formy zajęć'!$D$60,IF(N38="niesklasyfikowane",0,""))))))</f>
        <v/>
      </c>
      <c r="HB38" s="19" t="str">
        <f t="shared" si="53"/>
        <v/>
      </c>
    </row>
    <row r="39" spans="2:210" x14ac:dyDescent="0.25">
      <c r="B39" s="28">
        <f t="shared" si="54"/>
        <v>0</v>
      </c>
      <c r="C39" s="25">
        <f>Przedmioty!B40</f>
        <v>0</v>
      </c>
      <c r="D39" s="28">
        <f>Przedmioty!D40</f>
        <v>0</v>
      </c>
      <c r="E39" s="28">
        <f>Przedmioty!C40</f>
        <v>0</v>
      </c>
      <c r="F39" s="29">
        <f t="shared" si="106"/>
        <v>0</v>
      </c>
      <c r="G39" s="29">
        <f t="shared" si="107"/>
        <v>0</v>
      </c>
      <c r="H39" s="29">
        <f t="shared" si="108"/>
        <v>0</v>
      </c>
      <c r="J39" s="19">
        <f t="shared" si="0"/>
        <v>0</v>
      </c>
      <c r="K39" s="19">
        <f t="shared" si="51"/>
        <v>840</v>
      </c>
      <c r="L39" s="19" t="str">
        <f>IF(OR(B46&gt;B39,J39=0),"",K39-SUM($L$6:L38))</f>
        <v/>
      </c>
      <c r="M39" s="19" t="str">
        <f t="shared" si="55"/>
        <v/>
      </c>
      <c r="N39" s="19" t="str">
        <f t="shared" si="1"/>
        <v/>
      </c>
      <c r="P39" s="55" t="str">
        <f>IF(N39="wykład",E39,IF(N39="ćw.aud",E39*'Kierunek studiów'!$C$6/'Formy zajęć'!$D$59,IF(N39="ćw.lab",E39*'Kierunek studiów'!$C$6/'Formy zajęć'!$D$60,IF(N39="ćw.konw",E39*'Kierunek studiów'!$C$6/'Formy zajęć'!$D$61,IF(N39="sem",E39*'Kierunek studiów'!$C$6/'Formy zajęć'!$D$62,IF(N39="niesklasyfikowane",0,""))))))</f>
        <v/>
      </c>
      <c r="V39" s="19">
        <f t="shared" si="60"/>
        <v>0</v>
      </c>
      <c r="W39" s="19">
        <f t="shared" si="60"/>
        <v>0</v>
      </c>
      <c r="X39" s="19">
        <f t="shared" si="60"/>
        <v>0</v>
      </c>
      <c r="Z39" s="19">
        <f t="shared" si="61"/>
        <v>0</v>
      </c>
      <c r="AA39" s="19">
        <f t="shared" si="61"/>
        <v>0</v>
      </c>
      <c r="AB39" s="19">
        <f t="shared" si="61"/>
        <v>0</v>
      </c>
      <c r="AD39" s="19">
        <f t="shared" si="62"/>
        <v>0</v>
      </c>
      <c r="AE39" s="19">
        <f t="shared" si="62"/>
        <v>0</v>
      </c>
      <c r="AF39" s="19">
        <f t="shared" si="62"/>
        <v>0</v>
      </c>
      <c r="AH39" s="19">
        <f t="shared" si="63"/>
        <v>0</v>
      </c>
      <c r="AI39" s="19">
        <f t="shared" si="63"/>
        <v>0</v>
      </c>
      <c r="AJ39" s="19">
        <f t="shared" si="63"/>
        <v>0</v>
      </c>
      <c r="AL39" s="19">
        <f t="shared" si="64"/>
        <v>0</v>
      </c>
      <c r="AM39" s="19">
        <f t="shared" si="64"/>
        <v>0</v>
      </c>
      <c r="AN39" s="19">
        <f t="shared" si="64"/>
        <v>0</v>
      </c>
      <c r="AP39" s="19">
        <f t="shared" si="65"/>
        <v>0</v>
      </c>
      <c r="AQ39" s="19">
        <f t="shared" si="65"/>
        <v>0</v>
      </c>
      <c r="AR39" s="19">
        <f t="shared" si="65"/>
        <v>0</v>
      </c>
      <c r="AT39" s="19">
        <f t="shared" si="66"/>
        <v>0</v>
      </c>
      <c r="AU39" s="19">
        <f t="shared" si="66"/>
        <v>0</v>
      </c>
      <c r="AV39" s="19">
        <f t="shared" si="66"/>
        <v>0</v>
      </c>
      <c r="AX39" s="19">
        <f t="shared" si="67"/>
        <v>0</v>
      </c>
      <c r="AY39" s="19">
        <f t="shared" si="67"/>
        <v>0</v>
      </c>
      <c r="AZ39" s="19">
        <f t="shared" si="67"/>
        <v>0</v>
      </c>
      <c r="BB39" s="19">
        <f t="shared" si="68"/>
        <v>0</v>
      </c>
      <c r="BC39" s="19">
        <f t="shared" si="68"/>
        <v>0</v>
      </c>
      <c r="BD39" s="19">
        <f t="shared" si="68"/>
        <v>0</v>
      </c>
      <c r="BF39" s="19">
        <f t="shared" si="69"/>
        <v>0</v>
      </c>
      <c r="BG39" s="19">
        <f t="shared" si="69"/>
        <v>0</v>
      </c>
      <c r="BH39" s="19">
        <f t="shared" si="69"/>
        <v>0</v>
      </c>
      <c r="BJ39" s="19">
        <f t="shared" si="70"/>
        <v>0</v>
      </c>
      <c r="BK39" s="19">
        <f t="shared" si="70"/>
        <v>0</v>
      </c>
      <c r="BL39" s="19">
        <f t="shared" si="70"/>
        <v>0</v>
      </c>
      <c r="BN39" s="19">
        <f t="shared" si="71"/>
        <v>0</v>
      </c>
      <c r="BO39" s="19">
        <f t="shared" si="71"/>
        <v>0</v>
      </c>
      <c r="BP39" s="19">
        <f t="shared" si="71"/>
        <v>0</v>
      </c>
      <c r="BR39" s="19">
        <f t="shared" si="72"/>
        <v>0</v>
      </c>
      <c r="BS39" s="19">
        <f t="shared" si="72"/>
        <v>0</v>
      </c>
      <c r="BT39" s="19">
        <f t="shared" si="72"/>
        <v>0</v>
      </c>
      <c r="BV39" s="19">
        <f t="shared" si="73"/>
        <v>0</v>
      </c>
      <c r="BW39" s="19">
        <f t="shared" si="73"/>
        <v>0</v>
      </c>
      <c r="BX39" s="19">
        <f t="shared" si="73"/>
        <v>0</v>
      </c>
      <c r="BZ39" s="19">
        <f t="shared" si="74"/>
        <v>0</v>
      </c>
      <c r="CA39" s="19">
        <f t="shared" si="74"/>
        <v>0</v>
      </c>
      <c r="CB39" s="19">
        <f t="shared" si="74"/>
        <v>0</v>
      </c>
      <c r="CD39" s="19">
        <f t="shared" si="75"/>
        <v>0</v>
      </c>
      <c r="CE39" s="19">
        <f t="shared" si="75"/>
        <v>0</v>
      </c>
      <c r="CF39" s="19">
        <f t="shared" si="75"/>
        <v>0</v>
      </c>
      <c r="CH39" s="19">
        <f t="shared" si="76"/>
        <v>0</v>
      </c>
      <c r="CI39" s="19">
        <f t="shared" si="76"/>
        <v>0</v>
      </c>
      <c r="CJ39" s="19">
        <f t="shared" si="76"/>
        <v>0</v>
      </c>
      <c r="CL39" s="19">
        <f t="shared" si="77"/>
        <v>0</v>
      </c>
      <c r="CM39" s="19">
        <f t="shared" si="77"/>
        <v>0</v>
      </c>
      <c r="CN39" s="19">
        <f t="shared" si="77"/>
        <v>0</v>
      </c>
      <c r="CP39" s="19">
        <f t="shared" si="78"/>
        <v>0</v>
      </c>
      <c r="CQ39" s="19">
        <f t="shared" si="78"/>
        <v>0</v>
      </c>
      <c r="CR39" s="19">
        <f t="shared" si="78"/>
        <v>0</v>
      </c>
      <c r="CT39" s="19">
        <f t="shared" si="79"/>
        <v>0</v>
      </c>
      <c r="CU39" s="19">
        <f t="shared" si="79"/>
        <v>0</v>
      </c>
      <c r="CV39" s="19">
        <f t="shared" si="79"/>
        <v>0</v>
      </c>
      <c r="CX39" s="19">
        <f t="shared" si="80"/>
        <v>0</v>
      </c>
      <c r="CY39" s="19">
        <f t="shared" si="80"/>
        <v>0</v>
      </c>
      <c r="CZ39" s="19">
        <f t="shared" si="80"/>
        <v>0</v>
      </c>
      <c r="DB39" s="19">
        <f t="shared" si="81"/>
        <v>0</v>
      </c>
      <c r="DC39" s="19">
        <f t="shared" si="81"/>
        <v>0</v>
      </c>
      <c r="DD39" s="19">
        <f t="shared" si="81"/>
        <v>0</v>
      </c>
      <c r="DF39" s="19">
        <f t="shared" si="82"/>
        <v>0</v>
      </c>
      <c r="DG39" s="19">
        <f t="shared" si="82"/>
        <v>0</v>
      </c>
      <c r="DH39" s="19">
        <f t="shared" si="82"/>
        <v>0</v>
      </c>
      <c r="DJ39" s="19">
        <f t="shared" si="83"/>
        <v>0</v>
      </c>
      <c r="DK39" s="19">
        <f t="shared" si="83"/>
        <v>0</v>
      </c>
      <c r="DL39" s="19">
        <f t="shared" si="83"/>
        <v>0</v>
      </c>
      <c r="DN39" s="19">
        <f t="shared" si="84"/>
        <v>0</v>
      </c>
      <c r="DO39" s="19">
        <f t="shared" si="84"/>
        <v>0</v>
      </c>
      <c r="DP39" s="19">
        <f t="shared" si="84"/>
        <v>0</v>
      </c>
      <c r="DR39" s="19">
        <f t="shared" si="85"/>
        <v>0</v>
      </c>
      <c r="DS39" s="19">
        <f t="shared" si="85"/>
        <v>0</v>
      </c>
      <c r="DT39" s="19">
        <f t="shared" si="85"/>
        <v>0</v>
      </c>
      <c r="DV39" s="19">
        <f t="shared" si="86"/>
        <v>0</v>
      </c>
      <c r="DW39" s="19">
        <f t="shared" si="86"/>
        <v>0</v>
      </c>
      <c r="DX39" s="19">
        <f t="shared" si="86"/>
        <v>0</v>
      </c>
      <c r="DZ39" s="19">
        <f t="shared" si="87"/>
        <v>0</v>
      </c>
      <c r="EA39" s="19">
        <f t="shared" si="87"/>
        <v>0</v>
      </c>
      <c r="EB39" s="19">
        <f t="shared" si="87"/>
        <v>0</v>
      </c>
      <c r="ED39" s="19">
        <f t="shared" si="88"/>
        <v>0</v>
      </c>
      <c r="EE39" s="19">
        <f t="shared" si="88"/>
        <v>0</v>
      </c>
      <c r="EF39" s="19">
        <f t="shared" si="88"/>
        <v>0</v>
      </c>
      <c r="EH39" s="19">
        <f t="shared" si="89"/>
        <v>0</v>
      </c>
      <c r="EI39" s="19">
        <f t="shared" si="89"/>
        <v>0</v>
      </c>
      <c r="EJ39" s="19">
        <f t="shared" si="89"/>
        <v>0</v>
      </c>
      <c r="EL39" s="19">
        <f t="shared" si="90"/>
        <v>0</v>
      </c>
      <c r="EM39" s="19">
        <f t="shared" si="90"/>
        <v>0</v>
      </c>
      <c r="EN39" s="19">
        <f t="shared" si="90"/>
        <v>0</v>
      </c>
      <c r="EP39" s="19">
        <f t="shared" si="91"/>
        <v>0</v>
      </c>
      <c r="EQ39" s="19">
        <f t="shared" si="91"/>
        <v>0</v>
      </c>
      <c r="ER39" s="19">
        <f t="shared" si="91"/>
        <v>0</v>
      </c>
      <c r="ET39" s="19">
        <f t="shared" si="92"/>
        <v>0</v>
      </c>
      <c r="EU39" s="19">
        <f t="shared" si="92"/>
        <v>0</v>
      </c>
      <c r="EV39" s="19">
        <f t="shared" si="92"/>
        <v>0</v>
      </c>
      <c r="EX39" s="19">
        <f t="shared" si="93"/>
        <v>0</v>
      </c>
      <c r="EY39" s="19">
        <f t="shared" si="93"/>
        <v>0</v>
      </c>
      <c r="EZ39" s="19">
        <f t="shared" si="93"/>
        <v>0</v>
      </c>
      <c r="FB39" s="19">
        <f t="shared" si="94"/>
        <v>0</v>
      </c>
      <c r="FC39" s="19">
        <f t="shared" si="94"/>
        <v>0</v>
      </c>
      <c r="FD39" s="19">
        <f t="shared" si="94"/>
        <v>0</v>
      </c>
      <c r="FF39" s="19">
        <f t="shared" si="95"/>
        <v>0</v>
      </c>
      <c r="FG39" s="19">
        <f t="shared" si="95"/>
        <v>0</v>
      </c>
      <c r="FH39" s="19">
        <f t="shared" si="95"/>
        <v>0</v>
      </c>
      <c r="FJ39" s="19">
        <f t="shared" si="96"/>
        <v>0</v>
      </c>
      <c r="FK39" s="19">
        <f t="shared" si="96"/>
        <v>0</v>
      </c>
      <c r="FL39" s="19">
        <f t="shared" si="96"/>
        <v>0</v>
      </c>
      <c r="FN39" s="19">
        <f t="shared" si="97"/>
        <v>0</v>
      </c>
      <c r="FO39" s="19">
        <f t="shared" si="97"/>
        <v>0</v>
      </c>
      <c r="FP39" s="19">
        <f t="shared" si="97"/>
        <v>0</v>
      </c>
      <c r="FR39" s="19">
        <f t="shared" si="98"/>
        <v>0</v>
      </c>
      <c r="FS39" s="19">
        <f t="shared" si="98"/>
        <v>0</v>
      </c>
      <c r="FT39" s="19">
        <f t="shared" si="98"/>
        <v>0</v>
      </c>
      <c r="FV39" s="19">
        <f t="shared" si="99"/>
        <v>0</v>
      </c>
      <c r="FW39" s="19">
        <f t="shared" si="99"/>
        <v>0</v>
      </c>
      <c r="FX39" s="19">
        <f t="shared" si="99"/>
        <v>0</v>
      </c>
      <c r="FZ39" s="19">
        <f t="shared" si="100"/>
        <v>0</v>
      </c>
      <c r="GA39" s="19">
        <f t="shared" si="100"/>
        <v>0</v>
      </c>
      <c r="GB39" s="19">
        <f t="shared" si="100"/>
        <v>0</v>
      </c>
      <c r="GD39" s="19">
        <f t="shared" si="101"/>
        <v>0</v>
      </c>
      <c r="GE39" s="19">
        <f t="shared" si="101"/>
        <v>0</v>
      </c>
      <c r="GF39" s="19">
        <f t="shared" si="101"/>
        <v>0</v>
      </c>
      <c r="GH39" s="19">
        <f t="shared" si="102"/>
        <v>0</v>
      </c>
      <c r="GI39" s="19">
        <f t="shared" si="102"/>
        <v>0</v>
      </c>
      <c r="GJ39" s="19">
        <f t="shared" si="102"/>
        <v>0</v>
      </c>
      <c r="GL39" s="19">
        <f t="shared" si="103"/>
        <v>0</v>
      </c>
      <c r="GM39" s="19">
        <f t="shared" si="103"/>
        <v>0</v>
      </c>
      <c r="GN39" s="19">
        <f t="shared" si="103"/>
        <v>0</v>
      </c>
      <c r="GP39" s="19">
        <f t="shared" si="104"/>
        <v>0</v>
      </c>
      <c r="GQ39" s="19">
        <f t="shared" si="104"/>
        <v>0</v>
      </c>
      <c r="GR39" s="19">
        <f t="shared" si="104"/>
        <v>0</v>
      </c>
      <c r="GT39" s="19">
        <f t="shared" si="105"/>
        <v>0</v>
      </c>
      <c r="GU39" s="19">
        <f t="shared" si="105"/>
        <v>0</v>
      </c>
      <c r="GV39" s="19">
        <f t="shared" si="105"/>
        <v>0</v>
      </c>
      <c r="HA39" s="27" t="str">
        <f>IF(N39="wykład",G39*E39*'Formy zajęć'!$D$53*'Formy zajęć'!$D$58,IF(N39="ćw.aud",G39*E39*'Kierunek studiów'!$C$6/'Formy zajęć'!$D$59*'Formy zajęć'!$D$53,IF(N39="sem",G39*E39*'Kierunek studiów'!$C$6/'Formy zajęć'!$D$62*'Formy zajęć'!$D$53,IF(N39="ćw.konw",G39*E39*'Formy zajęć'!$D$53*'Kierunek studiów'!$C$6/'Formy zajęć'!$D$61,IF(N39="ćw.lab",G39*E39*'Formy zajęć'!$D$53*'Kierunek studiów'!$C$6/'Formy zajęć'!$D$60,IF(N39="niesklasyfikowane",0,""))))))</f>
        <v/>
      </c>
      <c r="HB39" s="19" t="str">
        <f t="shared" si="53"/>
        <v/>
      </c>
    </row>
    <row r="40" spans="2:210" x14ac:dyDescent="0.25">
      <c r="B40" s="28">
        <f t="shared" si="54"/>
        <v>0</v>
      </c>
      <c r="C40" s="25">
        <f>Przedmioty!B41</f>
        <v>0</v>
      </c>
      <c r="D40" s="28">
        <f>Przedmioty!D41</f>
        <v>0</v>
      </c>
      <c r="E40" s="28">
        <f>Przedmioty!C41</f>
        <v>0</v>
      </c>
      <c r="F40" s="29">
        <f t="shared" si="106"/>
        <v>0</v>
      </c>
      <c r="G40" s="29">
        <f t="shared" si="107"/>
        <v>0</v>
      </c>
      <c r="H40" s="29">
        <f t="shared" si="108"/>
        <v>0</v>
      </c>
      <c r="J40" s="19">
        <f t="shared" si="0"/>
        <v>0</v>
      </c>
      <c r="K40" s="19">
        <f t="shared" si="51"/>
        <v>840</v>
      </c>
      <c r="L40" s="19" t="str">
        <f>IF(OR(B47&gt;B40,J40=0),"",K40-SUM($L$6:L39))</f>
        <v/>
      </c>
      <c r="M40" s="19" t="str">
        <f t="shared" si="55"/>
        <v/>
      </c>
      <c r="N40" s="19" t="str">
        <f t="shared" si="1"/>
        <v/>
      </c>
      <c r="P40" s="55" t="str">
        <f>IF(N40="wykład",E40,IF(N40="ćw.aud",E40*'Kierunek studiów'!$C$6/'Formy zajęć'!$D$59,IF(N40="ćw.lab",E40*'Kierunek studiów'!$C$6/'Formy zajęć'!$D$60,IF(N40="ćw.konw",E40*'Kierunek studiów'!$C$6/'Formy zajęć'!$D$61,IF(N40="sem",E40*'Kierunek studiów'!$C$6/'Formy zajęć'!$D$62,IF(N40="niesklasyfikowane",0,""))))))</f>
        <v/>
      </c>
      <c r="V40" s="19">
        <f t="shared" si="60"/>
        <v>0</v>
      </c>
      <c r="W40" s="19">
        <f t="shared" si="60"/>
        <v>0</v>
      </c>
      <c r="X40" s="19">
        <f t="shared" si="60"/>
        <v>0</v>
      </c>
      <c r="Z40" s="19">
        <f t="shared" si="61"/>
        <v>0</v>
      </c>
      <c r="AA40" s="19">
        <f t="shared" si="61"/>
        <v>0</v>
      </c>
      <c r="AB40" s="19">
        <f t="shared" si="61"/>
        <v>0</v>
      </c>
      <c r="AD40" s="19">
        <f t="shared" si="62"/>
        <v>0</v>
      </c>
      <c r="AE40" s="19">
        <f t="shared" si="62"/>
        <v>0</v>
      </c>
      <c r="AF40" s="19">
        <f t="shared" si="62"/>
        <v>0</v>
      </c>
      <c r="AH40" s="19">
        <f t="shared" si="63"/>
        <v>0</v>
      </c>
      <c r="AI40" s="19">
        <f t="shared" si="63"/>
        <v>0</v>
      </c>
      <c r="AJ40" s="19">
        <f t="shared" si="63"/>
        <v>0</v>
      </c>
      <c r="AL40" s="19">
        <f t="shared" si="64"/>
        <v>0</v>
      </c>
      <c r="AM40" s="19">
        <f t="shared" si="64"/>
        <v>0</v>
      </c>
      <c r="AN40" s="19">
        <f t="shared" si="64"/>
        <v>0</v>
      </c>
      <c r="AP40" s="19">
        <f t="shared" si="65"/>
        <v>0</v>
      </c>
      <c r="AQ40" s="19">
        <f t="shared" si="65"/>
        <v>0</v>
      </c>
      <c r="AR40" s="19">
        <f t="shared" si="65"/>
        <v>0</v>
      </c>
      <c r="AT40" s="19">
        <f t="shared" si="66"/>
        <v>0</v>
      </c>
      <c r="AU40" s="19">
        <f t="shared" si="66"/>
        <v>0</v>
      </c>
      <c r="AV40" s="19">
        <f t="shared" si="66"/>
        <v>0</v>
      </c>
      <c r="AX40" s="19">
        <f t="shared" si="67"/>
        <v>0</v>
      </c>
      <c r="AY40" s="19">
        <f t="shared" si="67"/>
        <v>0</v>
      </c>
      <c r="AZ40" s="19">
        <f t="shared" si="67"/>
        <v>0</v>
      </c>
      <c r="BB40" s="19">
        <f t="shared" si="68"/>
        <v>0</v>
      </c>
      <c r="BC40" s="19">
        <f t="shared" si="68"/>
        <v>0</v>
      </c>
      <c r="BD40" s="19">
        <f t="shared" si="68"/>
        <v>0</v>
      </c>
      <c r="BF40" s="19">
        <f t="shared" si="69"/>
        <v>0</v>
      </c>
      <c r="BG40" s="19">
        <f t="shared" si="69"/>
        <v>0</v>
      </c>
      <c r="BH40" s="19">
        <f t="shared" si="69"/>
        <v>0</v>
      </c>
      <c r="BJ40" s="19">
        <f t="shared" si="70"/>
        <v>0</v>
      </c>
      <c r="BK40" s="19">
        <f t="shared" si="70"/>
        <v>0</v>
      </c>
      <c r="BL40" s="19">
        <f t="shared" si="70"/>
        <v>0</v>
      </c>
      <c r="BN40" s="19">
        <f t="shared" si="71"/>
        <v>0</v>
      </c>
      <c r="BO40" s="19">
        <f t="shared" si="71"/>
        <v>0</v>
      </c>
      <c r="BP40" s="19">
        <f t="shared" si="71"/>
        <v>0</v>
      </c>
      <c r="BR40" s="19">
        <f t="shared" si="72"/>
        <v>0</v>
      </c>
      <c r="BS40" s="19">
        <f t="shared" si="72"/>
        <v>0</v>
      </c>
      <c r="BT40" s="19">
        <f t="shared" si="72"/>
        <v>0</v>
      </c>
      <c r="BV40" s="19">
        <f t="shared" si="73"/>
        <v>0</v>
      </c>
      <c r="BW40" s="19">
        <f t="shared" si="73"/>
        <v>0</v>
      </c>
      <c r="BX40" s="19">
        <f t="shared" si="73"/>
        <v>0</v>
      </c>
      <c r="BZ40" s="19">
        <f t="shared" si="74"/>
        <v>0</v>
      </c>
      <c r="CA40" s="19">
        <f t="shared" si="74"/>
        <v>0</v>
      </c>
      <c r="CB40" s="19">
        <f t="shared" si="74"/>
        <v>0</v>
      </c>
      <c r="CD40" s="19">
        <f t="shared" si="75"/>
        <v>0</v>
      </c>
      <c r="CE40" s="19">
        <f t="shared" si="75"/>
        <v>0</v>
      </c>
      <c r="CF40" s="19">
        <f t="shared" si="75"/>
        <v>0</v>
      </c>
      <c r="CH40" s="19">
        <f t="shared" si="76"/>
        <v>0</v>
      </c>
      <c r="CI40" s="19">
        <f t="shared" si="76"/>
        <v>0</v>
      </c>
      <c r="CJ40" s="19">
        <f t="shared" si="76"/>
        <v>0</v>
      </c>
      <c r="CL40" s="19">
        <f t="shared" si="77"/>
        <v>0</v>
      </c>
      <c r="CM40" s="19">
        <f t="shared" si="77"/>
        <v>0</v>
      </c>
      <c r="CN40" s="19">
        <f t="shared" si="77"/>
        <v>0</v>
      </c>
      <c r="CP40" s="19">
        <f t="shared" si="78"/>
        <v>0</v>
      </c>
      <c r="CQ40" s="19">
        <f t="shared" si="78"/>
        <v>0</v>
      </c>
      <c r="CR40" s="19">
        <f t="shared" si="78"/>
        <v>0</v>
      </c>
      <c r="CT40" s="19">
        <f t="shared" si="79"/>
        <v>0</v>
      </c>
      <c r="CU40" s="19">
        <f t="shared" si="79"/>
        <v>0</v>
      </c>
      <c r="CV40" s="19">
        <f t="shared" si="79"/>
        <v>0</v>
      </c>
      <c r="CX40" s="19">
        <f t="shared" si="80"/>
        <v>0</v>
      </c>
      <c r="CY40" s="19">
        <f t="shared" si="80"/>
        <v>0</v>
      </c>
      <c r="CZ40" s="19">
        <f t="shared" si="80"/>
        <v>0</v>
      </c>
      <c r="DB40" s="19">
        <f t="shared" si="81"/>
        <v>0</v>
      </c>
      <c r="DC40" s="19">
        <f t="shared" si="81"/>
        <v>0</v>
      </c>
      <c r="DD40" s="19">
        <f t="shared" si="81"/>
        <v>0</v>
      </c>
      <c r="DF40" s="19">
        <f t="shared" si="82"/>
        <v>0</v>
      </c>
      <c r="DG40" s="19">
        <f t="shared" si="82"/>
        <v>0</v>
      </c>
      <c r="DH40" s="19">
        <f t="shared" si="82"/>
        <v>0</v>
      </c>
      <c r="DJ40" s="19">
        <f t="shared" si="83"/>
        <v>0</v>
      </c>
      <c r="DK40" s="19">
        <f t="shared" si="83"/>
        <v>0</v>
      </c>
      <c r="DL40" s="19">
        <f t="shared" si="83"/>
        <v>0</v>
      </c>
      <c r="DN40" s="19">
        <f t="shared" si="84"/>
        <v>0</v>
      </c>
      <c r="DO40" s="19">
        <f t="shared" si="84"/>
        <v>0</v>
      </c>
      <c r="DP40" s="19">
        <f t="shared" si="84"/>
        <v>0</v>
      </c>
      <c r="DR40" s="19">
        <f t="shared" si="85"/>
        <v>0</v>
      </c>
      <c r="DS40" s="19">
        <f t="shared" si="85"/>
        <v>0</v>
      </c>
      <c r="DT40" s="19">
        <f t="shared" si="85"/>
        <v>0</v>
      </c>
      <c r="DV40" s="19">
        <f t="shared" si="86"/>
        <v>0</v>
      </c>
      <c r="DW40" s="19">
        <f t="shared" si="86"/>
        <v>0</v>
      </c>
      <c r="DX40" s="19">
        <f t="shared" si="86"/>
        <v>0</v>
      </c>
      <c r="DZ40" s="19">
        <f t="shared" si="87"/>
        <v>0</v>
      </c>
      <c r="EA40" s="19">
        <f t="shared" si="87"/>
        <v>0</v>
      </c>
      <c r="EB40" s="19">
        <f t="shared" si="87"/>
        <v>0</v>
      </c>
      <c r="ED40" s="19">
        <f t="shared" si="88"/>
        <v>0</v>
      </c>
      <c r="EE40" s="19">
        <f t="shared" si="88"/>
        <v>0</v>
      </c>
      <c r="EF40" s="19">
        <f t="shared" si="88"/>
        <v>0</v>
      </c>
      <c r="EH40" s="19">
        <f t="shared" si="89"/>
        <v>0</v>
      </c>
      <c r="EI40" s="19">
        <f t="shared" si="89"/>
        <v>0</v>
      </c>
      <c r="EJ40" s="19">
        <f t="shared" si="89"/>
        <v>0</v>
      </c>
      <c r="EL40" s="19">
        <f t="shared" si="90"/>
        <v>0</v>
      </c>
      <c r="EM40" s="19">
        <f t="shared" si="90"/>
        <v>0</v>
      </c>
      <c r="EN40" s="19">
        <f t="shared" si="90"/>
        <v>0</v>
      </c>
      <c r="EP40" s="19">
        <f t="shared" si="91"/>
        <v>0</v>
      </c>
      <c r="EQ40" s="19">
        <f t="shared" si="91"/>
        <v>0</v>
      </c>
      <c r="ER40" s="19">
        <f t="shared" si="91"/>
        <v>0</v>
      </c>
      <c r="ET40" s="19">
        <f t="shared" si="92"/>
        <v>0</v>
      </c>
      <c r="EU40" s="19">
        <f t="shared" si="92"/>
        <v>0</v>
      </c>
      <c r="EV40" s="19">
        <f t="shared" si="92"/>
        <v>0</v>
      </c>
      <c r="EX40" s="19">
        <f t="shared" si="93"/>
        <v>0</v>
      </c>
      <c r="EY40" s="19">
        <f t="shared" si="93"/>
        <v>0</v>
      </c>
      <c r="EZ40" s="19">
        <f t="shared" si="93"/>
        <v>0</v>
      </c>
      <c r="FB40" s="19">
        <f t="shared" si="94"/>
        <v>0</v>
      </c>
      <c r="FC40" s="19">
        <f t="shared" si="94"/>
        <v>0</v>
      </c>
      <c r="FD40" s="19">
        <f t="shared" si="94"/>
        <v>0</v>
      </c>
      <c r="FF40" s="19">
        <f t="shared" si="95"/>
        <v>0</v>
      </c>
      <c r="FG40" s="19">
        <f t="shared" si="95"/>
        <v>0</v>
      </c>
      <c r="FH40" s="19">
        <f t="shared" si="95"/>
        <v>0</v>
      </c>
      <c r="FJ40" s="19">
        <f t="shared" si="96"/>
        <v>0</v>
      </c>
      <c r="FK40" s="19">
        <f t="shared" si="96"/>
        <v>0</v>
      </c>
      <c r="FL40" s="19">
        <f t="shared" si="96"/>
        <v>0</v>
      </c>
      <c r="FN40" s="19">
        <f t="shared" si="97"/>
        <v>0</v>
      </c>
      <c r="FO40" s="19">
        <f t="shared" si="97"/>
        <v>0</v>
      </c>
      <c r="FP40" s="19">
        <f t="shared" si="97"/>
        <v>0</v>
      </c>
      <c r="FR40" s="19">
        <f t="shared" si="98"/>
        <v>0</v>
      </c>
      <c r="FS40" s="19">
        <f t="shared" si="98"/>
        <v>0</v>
      </c>
      <c r="FT40" s="19">
        <f t="shared" si="98"/>
        <v>0</v>
      </c>
      <c r="FV40" s="19">
        <f t="shared" si="99"/>
        <v>0</v>
      </c>
      <c r="FW40" s="19">
        <f t="shared" si="99"/>
        <v>0</v>
      </c>
      <c r="FX40" s="19">
        <f t="shared" si="99"/>
        <v>0</v>
      </c>
      <c r="FZ40" s="19">
        <f t="shared" si="100"/>
        <v>0</v>
      </c>
      <c r="GA40" s="19">
        <f t="shared" si="100"/>
        <v>0</v>
      </c>
      <c r="GB40" s="19">
        <f t="shared" si="100"/>
        <v>0</v>
      </c>
      <c r="GD40" s="19">
        <f t="shared" si="101"/>
        <v>0</v>
      </c>
      <c r="GE40" s="19">
        <f t="shared" si="101"/>
        <v>0</v>
      </c>
      <c r="GF40" s="19">
        <f t="shared" si="101"/>
        <v>0</v>
      </c>
      <c r="GH40" s="19">
        <f t="shared" si="102"/>
        <v>0</v>
      </c>
      <c r="GI40" s="19">
        <f t="shared" si="102"/>
        <v>0</v>
      </c>
      <c r="GJ40" s="19">
        <f t="shared" si="102"/>
        <v>0</v>
      </c>
      <c r="GL40" s="19">
        <f t="shared" si="103"/>
        <v>0</v>
      </c>
      <c r="GM40" s="19">
        <f t="shared" si="103"/>
        <v>0</v>
      </c>
      <c r="GN40" s="19">
        <f t="shared" si="103"/>
        <v>0</v>
      </c>
      <c r="GP40" s="19">
        <f t="shared" si="104"/>
        <v>0</v>
      </c>
      <c r="GQ40" s="19">
        <f t="shared" si="104"/>
        <v>0</v>
      </c>
      <c r="GR40" s="19">
        <f t="shared" si="104"/>
        <v>0</v>
      </c>
      <c r="GT40" s="19">
        <f t="shared" si="105"/>
        <v>0</v>
      </c>
      <c r="GU40" s="19">
        <f t="shared" si="105"/>
        <v>0</v>
      </c>
      <c r="GV40" s="19">
        <f t="shared" si="105"/>
        <v>0</v>
      </c>
      <c r="HA40" s="27" t="str">
        <f>IF(N40="wykład",G40*E40*'Formy zajęć'!$D$53*'Formy zajęć'!$D$58,IF(N40="ćw.aud",G40*E40*'Kierunek studiów'!$C$6/'Formy zajęć'!$D$59*'Formy zajęć'!$D$53,IF(N40="sem",G40*E40*'Kierunek studiów'!$C$6/'Formy zajęć'!$D$62*'Formy zajęć'!$D$53,IF(N40="ćw.konw",G40*E40*'Formy zajęć'!$D$53*'Kierunek studiów'!$C$6/'Formy zajęć'!$D$61,IF(N40="ćw.lab",G40*E40*'Formy zajęć'!$D$53*'Kierunek studiów'!$C$6/'Formy zajęć'!$D$60,IF(N40="niesklasyfikowane",0,""))))))</f>
        <v/>
      </c>
      <c r="HB40" s="19" t="str">
        <f t="shared" si="53"/>
        <v/>
      </c>
    </row>
    <row r="41" spans="2:210" x14ac:dyDescent="0.25">
      <c r="B41" s="28">
        <f t="shared" si="54"/>
        <v>0</v>
      </c>
      <c r="C41" s="25">
        <f>Przedmioty!B42</f>
        <v>0</v>
      </c>
      <c r="D41" s="28">
        <f>Przedmioty!D42</f>
        <v>0</v>
      </c>
      <c r="E41" s="28">
        <f>Przedmioty!C42</f>
        <v>0</v>
      </c>
      <c r="F41" s="29">
        <f t="shared" si="106"/>
        <v>0</v>
      </c>
      <c r="G41" s="29">
        <f t="shared" si="107"/>
        <v>0</v>
      </c>
      <c r="H41" s="29">
        <f t="shared" si="108"/>
        <v>0</v>
      </c>
      <c r="J41" s="19">
        <f t="shared" si="0"/>
        <v>0</v>
      </c>
      <c r="K41" s="19">
        <f t="shared" si="51"/>
        <v>840</v>
      </c>
      <c r="L41" s="19" t="str">
        <f>IF(OR(B48&gt;B41,J41=0),"",K41-SUM($L$6:L40))</f>
        <v/>
      </c>
      <c r="M41" s="19" t="str">
        <f t="shared" si="55"/>
        <v/>
      </c>
      <c r="N41" s="19" t="str">
        <f t="shared" si="1"/>
        <v/>
      </c>
      <c r="P41" s="55" t="str">
        <f>IF(N41="wykład",E41,IF(N41="ćw.aud",E41*'Kierunek studiów'!$C$6/'Formy zajęć'!$D$59,IF(N41="ćw.lab",E41*'Kierunek studiów'!$C$6/'Formy zajęć'!$D$60,IF(N41="ćw.konw",E41*'Kierunek studiów'!$C$6/'Formy zajęć'!$D$61,IF(N41="sem",E41*'Kierunek studiów'!$C$6/'Formy zajęć'!$D$62,IF(N41="niesklasyfikowane",0,""))))))</f>
        <v/>
      </c>
      <c r="V41" s="19">
        <f t="shared" si="60"/>
        <v>0</v>
      </c>
      <c r="W41" s="19">
        <f t="shared" si="60"/>
        <v>0</v>
      </c>
      <c r="X41" s="19">
        <f t="shared" si="60"/>
        <v>0</v>
      </c>
      <c r="Z41" s="19">
        <f t="shared" si="61"/>
        <v>0</v>
      </c>
      <c r="AA41" s="19">
        <f t="shared" si="61"/>
        <v>0</v>
      </c>
      <c r="AB41" s="19">
        <f t="shared" si="61"/>
        <v>0</v>
      </c>
      <c r="AD41" s="19">
        <f t="shared" si="62"/>
        <v>0</v>
      </c>
      <c r="AE41" s="19">
        <f t="shared" si="62"/>
        <v>0</v>
      </c>
      <c r="AF41" s="19">
        <f t="shared" si="62"/>
        <v>0</v>
      </c>
      <c r="AH41" s="19">
        <f t="shared" si="63"/>
        <v>0</v>
      </c>
      <c r="AI41" s="19">
        <f t="shared" si="63"/>
        <v>0</v>
      </c>
      <c r="AJ41" s="19">
        <f t="shared" si="63"/>
        <v>0</v>
      </c>
      <c r="AL41" s="19">
        <f t="shared" si="64"/>
        <v>0</v>
      </c>
      <c r="AM41" s="19">
        <f t="shared" si="64"/>
        <v>0</v>
      </c>
      <c r="AN41" s="19">
        <f t="shared" si="64"/>
        <v>0</v>
      </c>
      <c r="AP41" s="19">
        <f t="shared" si="65"/>
        <v>0</v>
      </c>
      <c r="AQ41" s="19">
        <f t="shared" si="65"/>
        <v>0</v>
      </c>
      <c r="AR41" s="19">
        <f t="shared" si="65"/>
        <v>0</v>
      </c>
      <c r="AT41" s="19">
        <f t="shared" si="66"/>
        <v>0</v>
      </c>
      <c r="AU41" s="19">
        <f t="shared" si="66"/>
        <v>0</v>
      </c>
      <c r="AV41" s="19">
        <f t="shared" si="66"/>
        <v>0</v>
      </c>
      <c r="AX41" s="19">
        <f t="shared" si="67"/>
        <v>0</v>
      </c>
      <c r="AY41" s="19">
        <f t="shared" si="67"/>
        <v>0</v>
      </c>
      <c r="AZ41" s="19">
        <f t="shared" si="67"/>
        <v>0</v>
      </c>
      <c r="BB41" s="19">
        <f t="shared" si="68"/>
        <v>0</v>
      </c>
      <c r="BC41" s="19">
        <f t="shared" si="68"/>
        <v>0</v>
      </c>
      <c r="BD41" s="19">
        <f t="shared" si="68"/>
        <v>0</v>
      </c>
      <c r="BF41" s="19">
        <f t="shared" si="69"/>
        <v>0</v>
      </c>
      <c r="BG41" s="19">
        <f t="shared" si="69"/>
        <v>0</v>
      </c>
      <c r="BH41" s="19">
        <f t="shared" si="69"/>
        <v>0</v>
      </c>
      <c r="BJ41" s="19">
        <f t="shared" si="70"/>
        <v>0</v>
      </c>
      <c r="BK41" s="19">
        <f t="shared" si="70"/>
        <v>0</v>
      </c>
      <c r="BL41" s="19">
        <f t="shared" si="70"/>
        <v>0</v>
      </c>
      <c r="BN41" s="19">
        <f t="shared" si="71"/>
        <v>0</v>
      </c>
      <c r="BO41" s="19">
        <f t="shared" si="71"/>
        <v>0</v>
      </c>
      <c r="BP41" s="19">
        <f t="shared" si="71"/>
        <v>0</v>
      </c>
      <c r="BR41" s="19">
        <f t="shared" si="72"/>
        <v>0</v>
      </c>
      <c r="BS41" s="19">
        <f t="shared" si="72"/>
        <v>0</v>
      </c>
      <c r="BT41" s="19">
        <f t="shared" si="72"/>
        <v>0</v>
      </c>
      <c r="BV41" s="19">
        <f t="shared" si="73"/>
        <v>0</v>
      </c>
      <c r="BW41" s="19">
        <f t="shared" si="73"/>
        <v>0</v>
      </c>
      <c r="BX41" s="19">
        <f t="shared" si="73"/>
        <v>0</v>
      </c>
      <c r="BZ41" s="19">
        <f t="shared" si="74"/>
        <v>0</v>
      </c>
      <c r="CA41" s="19">
        <f t="shared" si="74"/>
        <v>0</v>
      </c>
      <c r="CB41" s="19">
        <f t="shared" si="74"/>
        <v>0</v>
      </c>
      <c r="CD41" s="19">
        <f t="shared" si="75"/>
        <v>0</v>
      </c>
      <c r="CE41" s="19">
        <f t="shared" si="75"/>
        <v>0</v>
      </c>
      <c r="CF41" s="19">
        <f t="shared" si="75"/>
        <v>0</v>
      </c>
      <c r="CH41" s="19">
        <f t="shared" si="76"/>
        <v>0</v>
      </c>
      <c r="CI41" s="19">
        <f t="shared" si="76"/>
        <v>0</v>
      </c>
      <c r="CJ41" s="19">
        <f t="shared" si="76"/>
        <v>0</v>
      </c>
      <c r="CL41" s="19">
        <f t="shared" si="77"/>
        <v>0</v>
      </c>
      <c r="CM41" s="19">
        <f t="shared" si="77"/>
        <v>0</v>
      </c>
      <c r="CN41" s="19">
        <f t="shared" si="77"/>
        <v>0</v>
      </c>
      <c r="CP41" s="19">
        <f t="shared" si="78"/>
        <v>0</v>
      </c>
      <c r="CQ41" s="19">
        <f t="shared" si="78"/>
        <v>0</v>
      </c>
      <c r="CR41" s="19">
        <f t="shared" si="78"/>
        <v>0</v>
      </c>
      <c r="CT41" s="19">
        <f t="shared" si="79"/>
        <v>0</v>
      </c>
      <c r="CU41" s="19">
        <f t="shared" si="79"/>
        <v>0</v>
      </c>
      <c r="CV41" s="19">
        <f t="shared" si="79"/>
        <v>0</v>
      </c>
      <c r="CX41" s="19">
        <f t="shared" si="80"/>
        <v>0</v>
      </c>
      <c r="CY41" s="19">
        <f t="shared" si="80"/>
        <v>0</v>
      </c>
      <c r="CZ41" s="19">
        <f t="shared" si="80"/>
        <v>0</v>
      </c>
      <c r="DB41" s="19">
        <f t="shared" si="81"/>
        <v>0</v>
      </c>
      <c r="DC41" s="19">
        <f t="shared" si="81"/>
        <v>0</v>
      </c>
      <c r="DD41" s="19">
        <f t="shared" si="81"/>
        <v>0</v>
      </c>
      <c r="DF41" s="19">
        <f t="shared" si="82"/>
        <v>0</v>
      </c>
      <c r="DG41" s="19">
        <f t="shared" si="82"/>
        <v>0</v>
      </c>
      <c r="DH41" s="19">
        <f t="shared" si="82"/>
        <v>0</v>
      </c>
      <c r="DJ41" s="19">
        <f t="shared" si="83"/>
        <v>0</v>
      </c>
      <c r="DK41" s="19">
        <f t="shared" si="83"/>
        <v>0</v>
      </c>
      <c r="DL41" s="19">
        <f t="shared" si="83"/>
        <v>0</v>
      </c>
      <c r="DN41" s="19">
        <f t="shared" si="84"/>
        <v>0</v>
      </c>
      <c r="DO41" s="19">
        <f t="shared" si="84"/>
        <v>0</v>
      </c>
      <c r="DP41" s="19">
        <f t="shared" si="84"/>
        <v>0</v>
      </c>
      <c r="DR41" s="19">
        <f t="shared" si="85"/>
        <v>0</v>
      </c>
      <c r="DS41" s="19">
        <f t="shared" si="85"/>
        <v>0</v>
      </c>
      <c r="DT41" s="19">
        <f t="shared" si="85"/>
        <v>0</v>
      </c>
      <c r="DV41" s="19">
        <f t="shared" si="86"/>
        <v>0</v>
      </c>
      <c r="DW41" s="19">
        <f t="shared" si="86"/>
        <v>0</v>
      </c>
      <c r="DX41" s="19">
        <f t="shared" si="86"/>
        <v>0</v>
      </c>
      <c r="DZ41" s="19">
        <f t="shared" si="87"/>
        <v>0</v>
      </c>
      <c r="EA41" s="19">
        <f t="shared" si="87"/>
        <v>0</v>
      </c>
      <c r="EB41" s="19">
        <f t="shared" si="87"/>
        <v>0</v>
      </c>
      <c r="ED41" s="19">
        <f t="shared" si="88"/>
        <v>0</v>
      </c>
      <c r="EE41" s="19">
        <f t="shared" si="88"/>
        <v>0</v>
      </c>
      <c r="EF41" s="19">
        <f t="shared" si="88"/>
        <v>0</v>
      </c>
      <c r="EH41" s="19">
        <f t="shared" si="89"/>
        <v>0</v>
      </c>
      <c r="EI41" s="19">
        <f t="shared" si="89"/>
        <v>0</v>
      </c>
      <c r="EJ41" s="19">
        <f t="shared" si="89"/>
        <v>0</v>
      </c>
      <c r="EL41" s="19">
        <f t="shared" si="90"/>
        <v>0</v>
      </c>
      <c r="EM41" s="19">
        <f t="shared" si="90"/>
        <v>0</v>
      </c>
      <c r="EN41" s="19">
        <f t="shared" si="90"/>
        <v>0</v>
      </c>
      <c r="EP41" s="19">
        <f t="shared" si="91"/>
        <v>0</v>
      </c>
      <c r="EQ41" s="19">
        <f t="shared" si="91"/>
        <v>0</v>
      </c>
      <c r="ER41" s="19">
        <f t="shared" si="91"/>
        <v>0</v>
      </c>
      <c r="ET41" s="19">
        <f t="shared" si="92"/>
        <v>0</v>
      </c>
      <c r="EU41" s="19">
        <f t="shared" si="92"/>
        <v>0</v>
      </c>
      <c r="EV41" s="19">
        <f t="shared" si="92"/>
        <v>0</v>
      </c>
      <c r="EX41" s="19">
        <f t="shared" si="93"/>
        <v>0</v>
      </c>
      <c r="EY41" s="19">
        <f t="shared" si="93"/>
        <v>0</v>
      </c>
      <c r="EZ41" s="19">
        <f t="shared" si="93"/>
        <v>0</v>
      </c>
      <c r="FB41" s="19">
        <f t="shared" si="94"/>
        <v>0</v>
      </c>
      <c r="FC41" s="19">
        <f t="shared" si="94"/>
        <v>0</v>
      </c>
      <c r="FD41" s="19">
        <f t="shared" si="94"/>
        <v>0</v>
      </c>
      <c r="FF41" s="19">
        <f t="shared" si="95"/>
        <v>0</v>
      </c>
      <c r="FG41" s="19">
        <f t="shared" si="95"/>
        <v>0</v>
      </c>
      <c r="FH41" s="19">
        <f t="shared" si="95"/>
        <v>0</v>
      </c>
      <c r="FJ41" s="19">
        <f t="shared" si="96"/>
        <v>0</v>
      </c>
      <c r="FK41" s="19">
        <f t="shared" si="96"/>
        <v>0</v>
      </c>
      <c r="FL41" s="19">
        <f t="shared" si="96"/>
        <v>0</v>
      </c>
      <c r="FN41" s="19">
        <f t="shared" si="97"/>
        <v>0</v>
      </c>
      <c r="FO41" s="19">
        <f t="shared" si="97"/>
        <v>0</v>
      </c>
      <c r="FP41" s="19">
        <f t="shared" si="97"/>
        <v>0</v>
      </c>
      <c r="FR41" s="19">
        <f t="shared" si="98"/>
        <v>0</v>
      </c>
      <c r="FS41" s="19">
        <f t="shared" si="98"/>
        <v>0</v>
      </c>
      <c r="FT41" s="19">
        <f t="shared" si="98"/>
        <v>0</v>
      </c>
      <c r="FV41" s="19">
        <f t="shared" si="99"/>
        <v>0</v>
      </c>
      <c r="FW41" s="19">
        <f t="shared" si="99"/>
        <v>0</v>
      </c>
      <c r="FX41" s="19">
        <f t="shared" si="99"/>
        <v>0</v>
      </c>
      <c r="FZ41" s="19">
        <f t="shared" si="100"/>
        <v>0</v>
      </c>
      <c r="GA41" s="19">
        <f t="shared" si="100"/>
        <v>0</v>
      </c>
      <c r="GB41" s="19">
        <f t="shared" si="100"/>
        <v>0</v>
      </c>
      <c r="GD41" s="19">
        <f t="shared" si="101"/>
        <v>0</v>
      </c>
      <c r="GE41" s="19">
        <f t="shared" si="101"/>
        <v>0</v>
      </c>
      <c r="GF41" s="19">
        <f t="shared" si="101"/>
        <v>0</v>
      </c>
      <c r="GH41" s="19">
        <f t="shared" si="102"/>
        <v>0</v>
      </c>
      <c r="GI41" s="19">
        <f t="shared" si="102"/>
        <v>0</v>
      </c>
      <c r="GJ41" s="19">
        <f t="shared" si="102"/>
        <v>0</v>
      </c>
      <c r="GL41" s="19">
        <f t="shared" si="103"/>
        <v>0</v>
      </c>
      <c r="GM41" s="19">
        <f t="shared" si="103"/>
        <v>0</v>
      </c>
      <c r="GN41" s="19">
        <f t="shared" si="103"/>
        <v>0</v>
      </c>
      <c r="GP41" s="19">
        <f t="shared" si="104"/>
        <v>0</v>
      </c>
      <c r="GQ41" s="19">
        <f t="shared" si="104"/>
        <v>0</v>
      </c>
      <c r="GR41" s="19">
        <f t="shared" si="104"/>
        <v>0</v>
      </c>
      <c r="GT41" s="19">
        <f t="shared" si="105"/>
        <v>0</v>
      </c>
      <c r="GU41" s="19">
        <f t="shared" si="105"/>
        <v>0</v>
      </c>
      <c r="GV41" s="19">
        <f t="shared" si="105"/>
        <v>0</v>
      </c>
      <c r="HA41" s="27" t="str">
        <f>IF(N41="wykład",G41*E41*'Formy zajęć'!$D$53*'Formy zajęć'!$D$58,IF(N41="ćw.aud",G41*E41*'Kierunek studiów'!$C$6/'Formy zajęć'!$D$59*'Formy zajęć'!$D$53,IF(N41="sem",G41*E41*'Kierunek studiów'!$C$6/'Formy zajęć'!$D$62*'Formy zajęć'!$D$53,IF(N41="ćw.konw",G41*E41*'Formy zajęć'!$D$53*'Kierunek studiów'!$C$6/'Formy zajęć'!$D$61,IF(N41="ćw.lab",G41*E41*'Formy zajęć'!$D$53*'Kierunek studiów'!$C$6/'Formy zajęć'!$D$60,IF(N41="niesklasyfikowane",0,""))))))</f>
        <v/>
      </c>
      <c r="HB41" s="19" t="str">
        <f t="shared" si="53"/>
        <v/>
      </c>
    </row>
    <row r="48" spans="2:210" x14ac:dyDescent="0.25">
      <c r="B48" s="28">
        <v>0</v>
      </c>
      <c r="C48" s="25" t="str">
        <f>Przedmioty!B49</f>
        <v>Język obcy nowożytny</v>
      </c>
      <c r="D48" s="28" t="str">
        <f>Przedmioty!D49</f>
        <v>LEKTORAT Semestr 1 i 2</v>
      </c>
      <c r="E48" s="28">
        <f>Przedmioty!C49</f>
        <v>60</v>
      </c>
      <c r="F48" s="29">
        <f>SUM(V48,Z48,AD48,AH48,AL48,AP48,AT48,AX48,BB48,BF48,BJ48,BN48,BR48,BV48,BZ48,CD48,CH48,CL48,CP48,CT48,CX48,DB48,DF48,DJ48,DN48,DR48,DV48,DZ48,ED48,EH48,EL48,EP48,ET48,EX48,FB48,FF48,FJ48,FN48,FR48,FV48,FZ48,GD48,GH48,GL48,GP48,GT48)</f>
        <v>1</v>
      </c>
      <c r="G48" s="29">
        <f>SUM(W48,AA48,AE48,AI48,AM48,AQ48,AU48,AY48,BC48,BG48,BK48,BO48,BS48,BW48,CA48,CE48,CI48,CM48,CQ48,CU48,CY48,DC48,DG48,DK48,DO48,DS48,DW48,EA48,EE48,EI48,EM48,EQ48,EU48,EY48,FC48,FG48,FK48,FO48,FS48,FW48,GA48,GE48,GI48,GM48,GQ48,GU48)</f>
        <v>1</v>
      </c>
      <c r="H48" s="29">
        <f>SUM(X48,AB48,AF48,AJ48,AN48,AR48,AV48,AZ48,BD48,BH48,BL48,BP48,BT48,BX48,CB48,CF48,CJ48,CN48,CR48,CV48,CZ48,DD48,DH48,DL48,DP48,DT48,DX48,EB48,EF48,EJ48,EN48,ER48,EV48,EZ48,FD48,FH48,FL48,FP48,FT48,FX48,GB48,GF48,GJ48,GN48,GR48,GV48)</f>
        <v>0</v>
      </c>
      <c r="J48" s="19">
        <f t="shared" ref="J48:J77" si="109">E48*SUM(F48:H48)</f>
        <v>120</v>
      </c>
      <c r="K48" s="19">
        <f>J48</f>
        <v>120</v>
      </c>
      <c r="L48" s="19">
        <f>IF(OR(B49&gt;B48,J48=0),"",J48)</f>
        <v>120</v>
      </c>
      <c r="M48" s="19">
        <f t="shared" ref="M48:M54" si="110">IF(D48="W -F",L48/30-L48/30,IF(L48&lt;&gt;"",L48/30,""))</f>
        <v>4</v>
      </c>
      <c r="N48" s="19" t="str">
        <f t="shared" ref="N48:N83" si="111">IF(D48="wykład 1","wykład",IF(D48="wykład 2","wykład",IF(D48="wykład 3","wykład",IF(D48="wykład 4","wykład",IF(D48="wykład 5","wykład",IF(D48="wykład 6","wykład",IF(D48="wykład 7","wykład",IF(D48="ćwiczenia 1","ćw.aud",IF(D48="ćwiczenia 2","ćw.aud",IF(D48="ćwiczenia 3","ćw.aud",IF(D48="ćwiczenia informatyczne 1","ćw.lab",IF(D48="ćwiczenia informatyczne 2","ćw.lab",IF(D48="ćwiczenia informatyczne 3","ćw.lab",IF(D48="ćwiczenia konwersatoryjne 1","ćw.konw",IF(D48="ćwiczenia konwersatoryjne 2","ćw.konw",IF(D48="ćwiczenia konwersatoryjne 3","ćw.konw",IF(D48="ćwiczenia symulacyjne","ćw.aud",IF(D48="ćwiczenia terenowe","ćw.lab",IF(D48="W -F","ćw.aud",IF(D48="LEKTORAT Semestr 1 i 2","ćw.aud",IF(D48="LEKTORAT Semestr 3","ćw.aud",IF(D48="SEMINARIUM LICENCJACKIE Semestr 1","sem",IF(D48="SEMINARIUM LICENCJACKIE Semestr 2","sem",IF(D48="SEMINARIUM MAGISTERSKIE Semestr 1","sem",IF(D48="SEMINARIUM MAGISTERSKIE Semestr 2","sem",IF(D48="SEMINARIUM MAGISTERSKIE Semestr 3","sem",IF(D48="praktyki/staże zawodowe","niesklasyfikowane",IF(D48="przygotowanie i obrona pracy licencjackiej","niesklasyfikowane",IF(D48="przygotowanie i obrona pracy magisterskiej","niesklasyfikowane","")))))))))))))))))))))))))))))</f>
        <v>ćw.aud</v>
      </c>
      <c r="P48" s="55">
        <f>IF(N48="wykład",E48,IF(N48="ćw.aud",E48*'Kierunek studiów'!$C$6/'Formy zajęć'!$D$59,IF(N48="ćw.lab",E48*'Kierunek studiów'!$C$6/'Formy zajęć'!$D$60,IF(N48="ćw.konw",E48*'Kierunek studiów'!$C$6/'Formy zajęć'!$D$61,IF(N48="sem",E48*'Kierunek studiów'!$C$6/'Formy zajęć'!$D$62,IF(N48="niesklasyfikowane",0,""))))))</f>
        <v>180</v>
      </c>
      <c r="V48" s="19">
        <f t="shared" ref="V48:X67" si="112">IF($D48=V$4,V$5,0)</f>
        <v>0</v>
      </c>
      <c r="W48" s="19">
        <f t="shared" si="112"/>
        <v>0</v>
      </c>
      <c r="X48" s="19">
        <f t="shared" si="112"/>
        <v>0</v>
      </c>
      <c r="Z48" s="19">
        <f t="shared" ref="Z48:AB67" si="113">IF($D48=Z$4,Z$5,0)</f>
        <v>0</v>
      </c>
      <c r="AA48" s="19">
        <f t="shared" si="113"/>
        <v>0</v>
      </c>
      <c r="AB48" s="19">
        <f t="shared" si="113"/>
        <v>0</v>
      </c>
      <c r="AD48" s="19">
        <f t="shared" ref="AD48:AF67" si="114">IF($D48=AD$4,AD$5,0)</f>
        <v>0</v>
      </c>
      <c r="AE48" s="19">
        <f t="shared" si="114"/>
        <v>0</v>
      </c>
      <c r="AF48" s="19">
        <f t="shared" si="114"/>
        <v>0</v>
      </c>
      <c r="AH48" s="19">
        <f t="shared" ref="AH48:AJ67" si="115">IF($D48=AH$4,AH$5,0)</f>
        <v>0</v>
      </c>
      <c r="AI48" s="19">
        <f t="shared" si="115"/>
        <v>0</v>
      </c>
      <c r="AJ48" s="19">
        <f t="shared" si="115"/>
        <v>0</v>
      </c>
      <c r="AL48" s="19">
        <f t="shared" ref="AL48:AN67" si="116">IF($D48=AL$4,AL$5,0)</f>
        <v>0</v>
      </c>
      <c r="AM48" s="19">
        <f t="shared" si="116"/>
        <v>0</v>
      </c>
      <c r="AN48" s="19">
        <f t="shared" si="116"/>
        <v>0</v>
      </c>
      <c r="AP48" s="19">
        <f t="shared" ref="AP48:AR67" si="117">IF($D48=AP$4,AP$5,0)</f>
        <v>0</v>
      </c>
      <c r="AQ48" s="19">
        <f t="shared" si="117"/>
        <v>0</v>
      </c>
      <c r="AR48" s="19">
        <f t="shared" si="117"/>
        <v>0</v>
      </c>
      <c r="AT48" s="19">
        <f t="shared" ref="AT48:AV67" si="118">IF($D48=AT$4,AT$5,0)</f>
        <v>0</v>
      </c>
      <c r="AU48" s="19">
        <f t="shared" si="118"/>
        <v>0</v>
      </c>
      <c r="AV48" s="19">
        <f t="shared" si="118"/>
        <v>0</v>
      </c>
      <c r="AX48" s="19">
        <f t="shared" ref="AX48:AZ67" si="119">IF($D48=AX$4,AX$5,0)</f>
        <v>0</v>
      </c>
      <c r="AY48" s="19">
        <f t="shared" si="119"/>
        <v>0</v>
      </c>
      <c r="AZ48" s="19">
        <f t="shared" si="119"/>
        <v>0</v>
      </c>
      <c r="BB48" s="19">
        <f t="shared" ref="BB48:BD67" si="120">IF($D48=BB$4,BB$5,0)</f>
        <v>0</v>
      </c>
      <c r="BC48" s="19">
        <f t="shared" si="120"/>
        <v>0</v>
      </c>
      <c r="BD48" s="19">
        <f t="shared" si="120"/>
        <v>0</v>
      </c>
      <c r="BF48" s="19">
        <f t="shared" ref="BF48:BH67" si="121">IF($D48=BF$4,BF$5,0)</f>
        <v>0</v>
      </c>
      <c r="BG48" s="19">
        <f t="shared" si="121"/>
        <v>0</v>
      </c>
      <c r="BH48" s="19">
        <f t="shared" si="121"/>
        <v>0</v>
      </c>
      <c r="BJ48" s="19">
        <f t="shared" ref="BJ48:BL67" si="122">IF($D48=BJ$4,BJ$5,0)</f>
        <v>0</v>
      </c>
      <c r="BK48" s="19">
        <f t="shared" si="122"/>
        <v>0</v>
      </c>
      <c r="BL48" s="19">
        <f t="shared" si="122"/>
        <v>0</v>
      </c>
      <c r="BN48" s="19">
        <f t="shared" ref="BN48:BP67" si="123">IF($D48=BN$4,BN$5,0)</f>
        <v>1</v>
      </c>
      <c r="BO48" s="19">
        <f t="shared" si="123"/>
        <v>1</v>
      </c>
      <c r="BP48" s="19">
        <f t="shared" si="123"/>
        <v>0</v>
      </c>
      <c r="BR48" s="19">
        <f t="shared" ref="BR48:BT67" si="124">IF($D48=BR$4,BR$5,0)</f>
        <v>0</v>
      </c>
      <c r="BS48" s="19">
        <f t="shared" si="124"/>
        <v>0</v>
      </c>
      <c r="BT48" s="19">
        <f t="shared" si="124"/>
        <v>0</v>
      </c>
      <c r="BV48" s="19">
        <f t="shared" ref="BV48:BX67" si="125">IF($D48=BV$4,BV$5,0)</f>
        <v>0</v>
      </c>
      <c r="BW48" s="19">
        <f t="shared" si="125"/>
        <v>0</v>
      </c>
      <c r="BX48" s="19">
        <f t="shared" si="125"/>
        <v>0</v>
      </c>
      <c r="BZ48" s="19">
        <f t="shared" ref="BZ48:CB67" si="126">IF($D48=BZ$4,BZ$5,0)</f>
        <v>0</v>
      </c>
      <c r="CA48" s="19">
        <f t="shared" si="126"/>
        <v>0</v>
      </c>
      <c r="CB48" s="19">
        <f t="shared" si="126"/>
        <v>0</v>
      </c>
      <c r="CD48" s="19">
        <f t="shared" ref="CD48:CF67" si="127">IF($D48=CD$4,CD$5,0)</f>
        <v>0</v>
      </c>
      <c r="CE48" s="19">
        <f t="shared" si="127"/>
        <v>0</v>
      </c>
      <c r="CF48" s="19">
        <f t="shared" si="127"/>
        <v>0</v>
      </c>
      <c r="CH48" s="19">
        <f t="shared" ref="CH48:CJ67" si="128">IF($D48=CH$4,CH$5,0)</f>
        <v>0</v>
      </c>
      <c r="CI48" s="19">
        <f t="shared" si="128"/>
        <v>0</v>
      </c>
      <c r="CJ48" s="19">
        <f t="shared" si="128"/>
        <v>0</v>
      </c>
      <c r="CL48" s="19">
        <f t="shared" ref="CL48:CN67" si="129">IF($D48=CL$4,CL$5,0)</f>
        <v>0</v>
      </c>
      <c r="CM48" s="19">
        <f t="shared" si="129"/>
        <v>0</v>
      </c>
      <c r="CN48" s="19">
        <f t="shared" si="129"/>
        <v>0</v>
      </c>
      <c r="CP48" s="19">
        <f t="shared" ref="CP48:CR67" si="130">IF($D48=CP$4,CP$5,0)</f>
        <v>0</v>
      </c>
      <c r="CQ48" s="19">
        <f t="shared" si="130"/>
        <v>0</v>
      </c>
      <c r="CR48" s="19">
        <f t="shared" si="130"/>
        <v>0</v>
      </c>
      <c r="CT48" s="19">
        <f t="shared" ref="CT48:CV67" si="131">IF($D48=CT$4,CT$5,0)</f>
        <v>0</v>
      </c>
      <c r="CU48" s="19">
        <f t="shared" si="131"/>
        <v>0</v>
      </c>
      <c r="CV48" s="19">
        <f t="shared" si="131"/>
        <v>0</v>
      </c>
      <c r="CX48" s="19">
        <f t="shared" ref="CX48:CZ67" si="132">IF($D48=CX$4,CX$5,0)</f>
        <v>0</v>
      </c>
      <c r="CY48" s="19">
        <f t="shared" si="132"/>
        <v>0</v>
      </c>
      <c r="CZ48" s="19">
        <f t="shared" si="132"/>
        <v>0</v>
      </c>
      <c r="DB48" s="19">
        <f t="shared" ref="DB48:DD67" si="133">IF($D48=DB$4,DB$5,0)</f>
        <v>0</v>
      </c>
      <c r="DC48" s="19">
        <f t="shared" si="133"/>
        <v>0</v>
      </c>
      <c r="DD48" s="19">
        <f t="shared" si="133"/>
        <v>0</v>
      </c>
      <c r="DF48" s="19">
        <f t="shared" ref="DF48:DH67" si="134">IF($D48=DF$4,DF$5,0)</f>
        <v>0</v>
      </c>
      <c r="DG48" s="19">
        <f t="shared" si="134"/>
        <v>0</v>
      </c>
      <c r="DH48" s="19">
        <f t="shared" si="134"/>
        <v>0</v>
      </c>
      <c r="DJ48" s="19">
        <f t="shared" ref="DJ48:DL67" si="135">IF($D48=DJ$4,DJ$5,0)</f>
        <v>0</v>
      </c>
      <c r="DK48" s="19">
        <f t="shared" si="135"/>
        <v>0</v>
      </c>
      <c r="DL48" s="19">
        <f t="shared" si="135"/>
        <v>0</v>
      </c>
      <c r="DN48" s="19">
        <f t="shared" ref="DN48:DP67" si="136">IF($D48=DN$4,DN$5,0)</f>
        <v>0</v>
      </c>
      <c r="DO48" s="19">
        <f t="shared" si="136"/>
        <v>0</v>
      </c>
      <c r="DP48" s="19">
        <f t="shared" si="136"/>
        <v>0</v>
      </c>
      <c r="DR48" s="19">
        <f t="shared" ref="DR48:DT67" si="137">IF($D48=DR$4,DR$5,0)</f>
        <v>0</v>
      </c>
      <c r="DS48" s="19">
        <f t="shared" si="137"/>
        <v>0</v>
      </c>
      <c r="DT48" s="19">
        <f t="shared" si="137"/>
        <v>0</v>
      </c>
      <c r="DV48" s="19">
        <f t="shared" ref="DV48:DX67" si="138">IF($D48=DV$4,DV$5,0)</f>
        <v>0</v>
      </c>
      <c r="DW48" s="19">
        <f t="shared" si="138"/>
        <v>0</v>
      </c>
      <c r="DX48" s="19">
        <f t="shared" si="138"/>
        <v>0</v>
      </c>
      <c r="DZ48" s="19">
        <f t="shared" ref="DZ48:EB67" si="139">IF($D48=DZ$4,DZ$5,0)</f>
        <v>0</v>
      </c>
      <c r="EA48" s="19">
        <f t="shared" si="139"/>
        <v>0</v>
      </c>
      <c r="EB48" s="19">
        <f t="shared" si="139"/>
        <v>0</v>
      </c>
      <c r="ED48" s="19">
        <f t="shared" ref="ED48:EF67" si="140">IF($D48=ED$4,ED$5,0)</f>
        <v>0</v>
      </c>
      <c r="EE48" s="19">
        <f t="shared" si="140"/>
        <v>0</v>
      </c>
      <c r="EF48" s="19">
        <f t="shared" si="140"/>
        <v>0</v>
      </c>
      <c r="EH48" s="19">
        <f t="shared" ref="EH48:EJ67" si="141">IF($D48=EH$4,EH$5,0)</f>
        <v>0</v>
      </c>
      <c r="EI48" s="19">
        <f t="shared" si="141"/>
        <v>0</v>
      </c>
      <c r="EJ48" s="19">
        <f t="shared" si="141"/>
        <v>0</v>
      </c>
      <c r="EL48" s="19">
        <f t="shared" ref="EL48:EN67" si="142">IF($D48=EL$4,EL$5,0)</f>
        <v>0</v>
      </c>
      <c r="EM48" s="19">
        <f t="shared" si="142"/>
        <v>0</v>
      </c>
      <c r="EN48" s="19">
        <f t="shared" si="142"/>
        <v>0</v>
      </c>
      <c r="EP48" s="19">
        <f t="shared" ref="EP48:ER67" si="143">IF($D48=EP$4,EP$5,0)</f>
        <v>0</v>
      </c>
      <c r="EQ48" s="19">
        <f t="shared" si="143"/>
        <v>0</v>
      </c>
      <c r="ER48" s="19">
        <f t="shared" si="143"/>
        <v>0</v>
      </c>
      <c r="ET48" s="19">
        <f t="shared" ref="ET48:EV67" si="144">IF($D48=ET$4,ET$5,0)</f>
        <v>0</v>
      </c>
      <c r="EU48" s="19">
        <f t="shared" si="144"/>
        <v>0</v>
      </c>
      <c r="EV48" s="19">
        <f t="shared" si="144"/>
        <v>0</v>
      </c>
      <c r="EX48" s="19">
        <f t="shared" ref="EX48:EZ67" si="145">IF($D48=EX$4,EX$5,0)</f>
        <v>0</v>
      </c>
      <c r="EY48" s="19">
        <f t="shared" si="145"/>
        <v>0</v>
      </c>
      <c r="EZ48" s="19">
        <f t="shared" si="145"/>
        <v>0</v>
      </c>
      <c r="FB48" s="19">
        <f t="shared" ref="FB48:FD67" si="146">IF($D48=FB$4,FB$5,0)</f>
        <v>0</v>
      </c>
      <c r="FC48" s="19">
        <f t="shared" si="146"/>
        <v>0</v>
      </c>
      <c r="FD48" s="19">
        <f t="shared" si="146"/>
        <v>0</v>
      </c>
      <c r="FF48" s="19">
        <f t="shared" ref="FF48:FH67" si="147">IF($D48=FF$4,FF$5,0)</f>
        <v>0</v>
      </c>
      <c r="FG48" s="19">
        <f t="shared" si="147"/>
        <v>0</v>
      </c>
      <c r="FH48" s="19">
        <f t="shared" si="147"/>
        <v>0</v>
      </c>
      <c r="FJ48" s="19">
        <f t="shared" ref="FJ48:FL67" si="148">IF($D48=FJ$4,FJ$5,0)</f>
        <v>0</v>
      </c>
      <c r="FK48" s="19">
        <f t="shared" si="148"/>
        <v>0</v>
      </c>
      <c r="FL48" s="19">
        <f t="shared" si="148"/>
        <v>0</v>
      </c>
      <c r="FN48" s="19">
        <f t="shared" ref="FN48:FP67" si="149">IF($D48=FN$4,FN$5,0)</f>
        <v>0</v>
      </c>
      <c r="FO48" s="19">
        <f t="shared" si="149"/>
        <v>0</v>
      </c>
      <c r="FP48" s="19">
        <f t="shared" si="149"/>
        <v>0</v>
      </c>
      <c r="FR48" s="19">
        <f t="shared" ref="FR48:FT67" si="150">IF($D48=FR$4,FR$5,0)</f>
        <v>0</v>
      </c>
      <c r="FS48" s="19">
        <f t="shared" si="150"/>
        <v>0</v>
      </c>
      <c r="FT48" s="19">
        <f t="shared" si="150"/>
        <v>0</v>
      </c>
      <c r="FV48" s="19">
        <f t="shared" ref="FV48:FX67" si="151">IF($D48=FV$4,FV$5,0)</f>
        <v>0</v>
      </c>
      <c r="FW48" s="19">
        <f t="shared" si="151"/>
        <v>0</v>
      </c>
      <c r="FX48" s="19">
        <f t="shared" si="151"/>
        <v>0</v>
      </c>
      <c r="FZ48" s="19">
        <f t="shared" ref="FZ48:GB67" si="152">IF($D48=FZ$4,FZ$5,0)</f>
        <v>0</v>
      </c>
      <c r="GA48" s="19">
        <f t="shared" si="152"/>
        <v>0</v>
      </c>
      <c r="GB48" s="19">
        <f t="shared" si="152"/>
        <v>0</v>
      </c>
      <c r="GD48" s="19">
        <f t="shared" ref="GD48:GF67" si="153">IF($D48=GD$4,GD$5,0)</f>
        <v>0</v>
      </c>
      <c r="GE48" s="19">
        <f t="shared" si="153"/>
        <v>0</v>
      </c>
      <c r="GF48" s="19">
        <f t="shared" si="153"/>
        <v>0</v>
      </c>
      <c r="GH48" s="19">
        <f t="shared" ref="GH48:GJ67" si="154">IF($D48=GH$4,GH$5,0)</f>
        <v>0</v>
      </c>
      <c r="GI48" s="19">
        <f t="shared" si="154"/>
        <v>0</v>
      </c>
      <c r="GJ48" s="19">
        <f t="shared" si="154"/>
        <v>0</v>
      </c>
      <c r="GL48" s="19">
        <f t="shared" ref="GL48:GN67" si="155">IF($D48=GL$4,GL$5,0)</f>
        <v>0</v>
      </c>
      <c r="GM48" s="19">
        <f t="shared" si="155"/>
        <v>0</v>
      </c>
      <c r="GN48" s="19">
        <f t="shared" si="155"/>
        <v>0</v>
      </c>
      <c r="GP48" s="19">
        <f t="shared" ref="GP48:GR67" si="156">IF($D48=GP$4,GP$5,0)</f>
        <v>0</v>
      </c>
      <c r="GQ48" s="19">
        <f t="shared" si="156"/>
        <v>0</v>
      </c>
      <c r="GR48" s="19">
        <f t="shared" si="156"/>
        <v>0</v>
      </c>
      <c r="GT48" s="19">
        <f t="shared" ref="GT48:GV67" si="157">IF($D48=GT$4,GT$5,0)</f>
        <v>0</v>
      </c>
      <c r="GU48" s="19">
        <f t="shared" si="157"/>
        <v>0</v>
      </c>
      <c r="GV48" s="19">
        <f t="shared" si="157"/>
        <v>0</v>
      </c>
      <c r="HA48" s="27">
        <f>IF(N48="wykład",G48*E48*'Formy zajęć'!$D$53*'Formy zajęć'!$D$58,IF(N48="ćw.aud",G48*E48*'Kierunek studiów'!$C$6/'Formy zajęć'!$D$59*'Formy zajęć'!$D$53,IF(N48="sem",G48*E48*'Kierunek studiów'!$C$6/'Formy zajęć'!$D$62*'Formy zajęć'!$D$53,IF(N48="ćw.konw",G48*E48*'Formy zajęć'!$D$53*'Kierunek studiów'!$C$6/'Formy zajęć'!$D$61,IF(N48="ćw.lab",G48*E48*'Formy zajęć'!$D$53*'Kierunek studiów'!$C$6/'Formy zajęć'!$D$60,IF(N48="niesklasyfikowane",0,""))))))</f>
        <v>0</v>
      </c>
      <c r="HB48" s="19">
        <f>IF(HA48&lt;&gt;"",MROUND(HA48,0.5),"")</f>
        <v>0</v>
      </c>
    </row>
    <row r="49" spans="2:210" x14ac:dyDescent="0.25">
      <c r="B49" s="28">
        <f t="shared" ref="B49:B77" si="158">IF(AND(C49=C48,C49&lt;&gt;0),B48+1,0)</f>
        <v>0</v>
      </c>
      <c r="C49" s="25" t="str">
        <f>Przedmioty!B50</f>
        <v>Statystyka</v>
      </c>
      <c r="D49" s="28" t="str">
        <f>Przedmioty!D50</f>
        <v>WYKŁAD 3</v>
      </c>
      <c r="E49" s="28">
        <f>Przedmioty!C50</f>
        <v>15</v>
      </c>
      <c r="F49" s="29">
        <f t="shared" ref="F49:F61" si="159">SUM(V49,Z49,AD49,AH49,AL49,AP49,AT49,AX49,BB49,BF49,BJ49,BN49,BR49,BV49,BZ49,CD49,CH49,CL49,CP49,CT49,CX49,DB49,DF49,DJ49,DN49,DR49,DV49,DZ49,ED49,EH49,EL49,EP49,ET49,EX49,FB49,FF49,FJ49,FN49,FR49,FV49,FZ49,GD49,GH49,GL49,GP49,GT49)</f>
        <v>1</v>
      </c>
      <c r="G49" s="29">
        <f t="shared" ref="G49:G61" si="160">SUM(W49,AA49,AE49,AI49,AM49,AQ49,AU49,AY49,BC49,BG49,BK49,BO49,BS49,BW49,CA49,CE49,CI49,CM49,CQ49,CU49,CY49,DC49,DG49,DK49,DO49,DS49,DW49,EA49,EE49,EI49,EM49,EQ49,EU49,EY49,FC49,FG49,FK49,FO49,FS49,FW49,GA49,GE49,GI49,GM49,GQ49,GU49)</f>
        <v>1</v>
      </c>
      <c r="H49" s="29">
        <f t="shared" ref="H49:H61" si="161">SUM(X49,AB49,AF49,AJ49,AN49,AR49,AV49,AZ49,BD49,BH49,BL49,BP49,BT49,BX49,CB49,CF49,CJ49,CN49,CR49,CV49,CZ49,DD49,DH49,DL49,DP49,DT49,DX49,EB49,EF49,EJ49,EN49,ER49,EV49,EZ49,FD49,FH49,FL49,FP49,FT49,FX49,GB49,GF49,GJ49,GN49,GR49,GV49)</f>
        <v>2</v>
      </c>
      <c r="J49" s="19">
        <f t="shared" si="109"/>
        <v>60</v>
      </c>
      <c r="K49" s="19">
        <f t="shared" ref="K49:K83" si="162">K48+J49</f>
        <v>180</v>
      </c>
      <c r="L49" s="19" t="str">
        <f>IF(OR(B50&gt;B49,J49=0),"",K49-SUM($L$48:L48))</f>
        <v/>
      </c>
      <c r="M49" s="19" t="str">
        <f t="shared" si="110"/>
        <v/>
      </c>
      <c r="N49" s="19" t="str">
        <f t="shared" si="111"/>
        <v>wykład</v>
      </c>
      <c r="P49" s="55">
        <f>IF(N49="wykład",E49,IF(N49="ćw.aud",E49*'Kierunek studiów'!$C$6/'Formy zajęć'!$D$59,IF(N49="ćw.lab",E49*'Kierunek studiów'!$C$6/'Formy zajęć'!$D$60,IF(N49="ćw.konw",E49*'Kierunek studiów'!$C$6/'Formy zajęć'!$D$61,IF(N49="sem",E49*'Kierunek studiów'!$C$6/'Formy zajęć'!$D$62,IF(N49="niesklasyfikowane",0,""))))))</f>
        <v>15</v>
      </c>
      <c r="V49" s="19">
        <f t="shared" si="112"/>
        <v>0</v>
      </c>
      <c r="W49" s="19">
        <f t="shared" si="112"/>
        <v>0</v>
      </c>
      <c r="X49" s="19">
        <f t="shared" si="112"/>
        <v>0</v>
      </c>
      <c r="Z49" s="19">
        <f t="shared" si="113"/>
        <v>0</v>
      </c>
      <c r="AA49" s="19">
        <f t="shared" si="113"/>
        <v>0</v>
      </c>
      <c r="AB49" s="19">
        <f t="shared" si="113"/>
        <v>0</v>
      </c>
      <c r="AD49" s="19">
        <f t="shared" si="114"/>
        <v>0</v>
      </c>
      <c r="AE49" s="19">
        <f t="shared" si="114"/>
        <v>0</v>
      </c>
      <c r="AF49" s="19">
        <f t="shared" si="114"/>
        <v>0</v>
      </c>
      <c r="AH49" s="19">
        <f t="shared" si="115"/>
        <v>0</v>
      </c>
      <c r="AI49" s="19">
        <f t="shared" si="115"/>
        <v>0</v>
      </c>
      <c r="AJ49" s="19">
        <f t="shared" si="115"/>
        <v>0</v>
      </c>
      <c r="AL49" s="19">
        <f t="shared" si="116"/>
        <v>0</v>
      </c>
      <c r="AM49" s="19">
        <f t="shared" si="116"/>
        <v>0</v>
      </c>
      <c r="AN49" s="19">
        <f t="shared" si="116"/>
        <v>0</v>
      </c>
      <c r="AP49" s="19">
        <f t="shared" si="117"/>
        <v>0</v>
      </c>
      <c r="AQ49" s="19">
        <f t="shared" si="117"/>
        <v>0</v>
      </c>
      <c r="AR49" s="19">
        <f t="shared" si="117"/>
        <v>0</v>
      </c>
      <c r="AT49" s="19">
        <f t="shared" si="118"/>
        <v>0</v>
      </c>
      <c r="AU49" s="19">
        <f t="shared" si="118"/>
        <v>0</v>
      </c>
      <c r="AV49" s="19">
        <f t="shared" si="118"/>
        <v>0</v>
      </c>
      <c r="AX49" s="19">
        <f t="shared" si="119"/>
        <v>0</v>
      </c>
      <c r="AY49" s="19">
        <f t="shared" si="119"/>
        <v>0</v>
      </c>
      <c r="AZ49" s="19">
        <f t="shared" si="119"/>
        <v>0</v>
      </c>
      <c r="BB49" s="19">
        <f t="shared" si="120"/>
        <v>0</v>
      </c>
      <c r="BC49" s="19">
        <f t="shared" si="120"/>
        <v>0</v>
      </c>
      <c r="BD49" s="19">
        <f t="shared" si="120"/>
        <v>0</v>
      </c>
      <c r="BF49" s="19">
        <f t="shared" si="121"/>
        <v>0</v>
      </c>
      <c r="BG49" s="19">
        <f t="shared" si="121"/>
        <v>0</v>
      </c>
      <c r="BH49" s="19">
        <f t="shared" si="121"/>
        <v>0</v>
      </c>
      <c r="BJ49" s="19">
        <f t="shared" si="122"/>
        <v>0</v>
      </c>
      <c r="BK49" s="19">
        <f t="shared" si="122"/>
        <v>0</v>
      </c>
      <c r="BL49" s="19">
        <f t="shared" si="122"/>
        <v>0</v>
      </c>
      <c r="BN49" s="19">
        <f t="shared" si="123"/>
        <v>0</v>
      </c>
      <c r="BO49" s="19">
        <f t="shared" si="123"/>
        <v>0</v>
      </c>
      <c r="BP49" s="19">
        <f t="shared" si="123"/>
        <v>0</v>
      </c>
      <c r="BR49" s="19">
        <f t="shared" si="124"/>
        <v>0</v>
      </c>
      <c r="BS49" s="19">
        <f t="shared" si="124"/>
        <v>0</v>
      </c>
      <c r="BT49" s="19">
        <f t="shared" si="124"/>
        <v>0</v>
      </c>
      <c r="BV49" s="19">
        <f t="shared" si="125"/>
        <v>0</v>
      </c>
      <c r="BW49" s="19">
        <f t="shared" si="125"/>
        <v>0</v>
      </c>
      <c r="BX49" s="19">
        <f t="shared" si="125"/>
        <v>0</v>
      </c>
      <c r="BZ49" s="19">
        <f t="shared" si="126"/>
        <v>0</v>
      </c>
      <c r="CA49" s="19">
        <f t="shared" si="126"/>
        <v>0</v>
      </c>
      <c r="CB49" s="19">
        <f t="shared" si="126"/>
        <v>0</v>
      </c>
      <c r="CD49" s="19">
        <f t="shared" si="127"/>
        <v>0</v>
      </c>
      <c r="CE49" s="19">
        <f t="shared" si="127"/>
        <v>0</v>
      </c>
      <c r="CF49" s="19">
        <f t="shared" si="127"/>
        <v>0</v>
      </c>
      <c r="CH49" s="19">
        <f t="shared" si="128"/>
        <v>0</v>
      </c>
      <c r="CI49" s="19">
        <f t="shared" si="128"/>
        <v>0</v>
      </c>
      <c r="CJ49" s="19">
        <f t="shared" si="128"/>
        <v>0</v>
      </c>
      <c r="CL49" s="19">
        <f t="shared" si="129"/>
        <v>0</v>
      </c>
      <c r="CM49" s="19">
        <f t="shared" si="129"/>
        <v>0</v>
      </c>
      <c r="CN49" s="19">
        <f t="shared" si="129"/>
        <v>0</v>
      </c>
      <c r="CP49" s="19">
        <f t="shared" si="130"/>
        <v>0</v>
      </c>
      <c r="CQ49" s="19">
        <f t="shared" si="130"/>
        <v>0</v>
      </c>
      <c r="CR49" s="19">
        <f t="shared" si="130"/>
        <v>0</v>
      </c>
      <c r="CT49" s="19">
        <f t="shared" si="131"/>
        <v>0</v>
      </c>
      <c r="CU49" s="19">
        <f t="shared" si="131"/>
        <v>0</v>
      </c>
      <c r="CV49" s="19">
        <f t="shared" si="131"/>
        <v>0</v>
      </c>
      <c r="CX49" s="19">
        <f t="shared" si="132"/>
        <v>0</v>
      </c>
      <c r="CY49" s="19">
        <f t="shared" si="132"/>
        <v>0</v>
      </c>
      <c r="CZ49" s="19">
        <f t="shared" si="132"/>
        <v>0</v>
      </c>
      <c r="DB49" s="19">
        <f t="shared" si="133"/>
        <v>0</v>
      </c>
      <c r="DC49" s="19">
        <f t="shared" si="133"/>
        <v>0</v>
      </c>
      <c r="DD49" s="19">
        <f t="shared" si="133"/>
        <v>0</v>
      </c>
      <c r="DF49" s="19">
        <f t="shared" si="134"/>
        <v>0</v>
      </c>
      <c r="DG49" s="19">
        <f t="shared" si="134"/>
        <v>0</v>
      </c>
      <c r="DH49" s="19">
        <f t="shared" si="134"/>
        <v>0</v>
      </c>
      <c r="DJ49" s="19">
        <f t="shared" si="135"/>
        <v>0</v>
      </c>
      <c r="DK49" s="19">
        <f t="shared" si="135"/>
        <v>0</v>
      </c>
      <c r="DL49" s="19">
        <f t="shared" si="135"/>
        <v>0</v>
      </c>
      <c r="DN49" s="19">
        <f t="shared" si="136"/>
        <v>0</v>
      </c>
      <c r="DO49" s="19">
        <f t="shared" si="136"/>
        <v>0</v>
      </c>
      <c r="DP49" s="19">
        <f t="shared" si="136"/>
        <v>0</v>
      </c>
      <c r="DR49" s="19">
        <f t="shared" si="137"/>
        <v>1</v>
      </c>
      <c r="DS49" s="19">
        <f t="shared" si="137"/>
        <v>1</v>
      </c>
      <c r="DT49" s="19">
        <f t="shared" si="137"/>
        <v>2</v>
      </c>
      <c r="DV49" s="19">
        <f t="shared" si="138"/>
        <v>0</v>
      </c>
      <c r="DW49" s="19">
        <f t="shared" si="138"/>
        <v>0</v>
      </c>
      <c r="DX49" s="19">
        <f t="shared" si="138"/>
        <v>0</v>
      </c>
      <c r="DZ49" s="19">
        <f t="shared" si="139"/>
        <v>0</v>
      </c>
      <c r="EA49" s="19">
        <f t="shared" si="139"/>
        <v>0</v>
      </c>
      <c r="EB49" s="19">
        <f t="shared" si="139"/>
        <v>0</v>
      </c>
      <c r="ED49" s="19">
        <f t="shared" si="140"/>
        <v>0</v>
      </c>
      <c r="EE49" s="19">
        <f t="shared" si="140"/>
        <v>0</v>
      </c>
      <c r="EF49" s="19">
        <f t="shared" si="140"/>
        <v>0</v>
      </c>
      <c r="EH49" s="19">
        <f t="shared" si="141"/>
        <v>0</v>
      </c>
      <c r="EI49" s="19">
        <f t="shared" si="141"/>
        <v>0</v>
      </c>
      <c r="EJ49" s="19">
        <f t="shared" si="141"/>
        <v>0</v>
      </c>
      <c r="EL49" s="19">
        <f t="shared" si="142"/>
        <v>0</v>
      </c>
      <c r="EM49" s="19">
        <f t="shared" si="142"/>
        <v>0</v>
      </c>
      <c r="EN49" s="19">
        <f t="shared" si="142"/>
        <v>0</v>
      </c>
      <c r="EP49" s="19">
        <f t="shared" si="143"/>
        <v>0</v>
      </c>
      <c r="EQ49" s="19">
        <f t="shared" si="143"/>
        <v>0</v>
      </c>
      <c r="ER49" s="19">
        <f t="shared" si="143"/>
        <v>0</v>
      </c>
      <c r="ET49" s="19">
        <f t="shared" si="144"/>
        <v>0</v>
      </c>
      <c r="EU49" s="19">
        <f t="shared" si="144"/>
        <v>0</v>
      </c>
      <c r="EV49" s="19">
        <f t="shared" si="144"/>
        <v>0</v>
      </c>
      <c r="EX49" s="19">
        <f t="shared" si="145"/>
        <v>0</v>
      </c>
      <c r="EY49" s="19">
        <f t="shared" si="145"/>
        <v>0</v>
      </c>
      <c r="EZ49" s="19">
        <f t="shared" si="145"/>
        <v>0</v>
      </c>
      <c r="FB49" s="19">
        <f t="shared" si="146"/>
        <v>0</v>
      </c>
      <c r="FC49" s="19">
        <f t="shared" si="146"/>
        <v>0</v>
      </c>
      <c r="FD49" s="19">
        <f t="shared" si="146"/>
        <v>0</v>
      </c>
      <c r="FF49" s="19">
        <f t="shared" si="147"/>
        <v>0</v>
      </c>
      <c r="FG49" s="19">
        <f t="shared" si="147"/>
        <v>0</v>
      </c>
      <c r="FH49" s="19">
        <f t="shared" si="147"/>
        <v>0</v>
      </c>
      <c r="FJ49" s="19">
        <f t="shared" si="148"/>
        <v>0</v>
      </c>
      <c r="FK49" s="19">
        <f t="shared" si="148"/>
        <v>0</v>
      </c>
      <c r="FL49" s="19">
        <f t="shared" si="148"/>
        <v>0</v>
      </c>
      <c r="FN49" s="19">
        <f t="shared" si="149"/>
        <v>0</v>
      </c>
      <c r="FO49" s="19">
        <f t="shared" si="149"/>
        <v>0</v>
      </c>
      <c r="FP49" s="19">
        <f t="shared" si="149"/>
        <v>0</v>
      </c>
      <c r="FR49" s="19">
        <f t="shared" si="150"/>
        <v>0</v>
      </c>
      <c r="FS49" s="19">
        <f t="shared" si="150"/>
        <v>0</v>
      </c>
      <c r="FT49" s="19">
        <f t="shared" si="150"/>
        <v>0</v>
      </c>
      <c r="FV49" s="19">
        <f t="shared" si="151"/>
        <v>0</v>
      </c>
      <c r="FW49" s="19">
        <f t="shared" si="151"/>
        <v>0</v>
      </c>
      <c r="FX49" s="19">
        <f t="shared" si="151"/>
        <v>0</v>
      </c>
      <c r="FZ49" s="19">
        <f t="shared" si="152"/>
        <v>0</v>
      </c>
      <c r="GA49" s="19">
        <f t="shared" si="152"/>
        <v>0</v>
      </c>
      <c r="GB49" s="19">
        <f t="shared" si="152"/>
        <v>0</v>
      </c>
      <c r="GD49" s="19">
        <f t="shared" si="153"/>
        <v>0</v>
      </c>
      <c r="GE49" s="19">
        <f t="shared" si="153"/>
        <v>0</v>
      </c>
      <c r="GF49" s="19">
        <f t="shared" si="153"/>
        <v>0</v>
      </c>
      <c r="GH49" s="19">
        <f t="shared" si="154"/>
        <v>0</v>
      </c>
      <c r="GI49" s="19">
        <f t="shared" si="154"/>
        <v>0</v>
      </c>
      <c r="GJ49" s="19">
        <f t="shared" si="154"/>
        <v>0</v>
      </c>
      <c r="GL49" s="19">
        <f t="shared" si="155"/>
        <v>0</v>
      </c>
      <c r="GM49" s="19">
        <f t="shared" si="155"/>
        <v>0</v>
      </c>
      <c r="GN49" s="19">
        <f t="shared" si="155"/>
        <v>0</v>
      </c>
      <c r="GP49" s="19">
        <f t="shared" si="156"/>
        <v>0</v>
      </c>
      <c r="GQ49" s="19">
        <f t="shared" si="156"/>
        <v>0</v>
      </c>
      <c r="GR49" s="19">
        <f t="shared" si="156"/>
        <v>0</v>
      </c>
      <c r="GT49" s="19">
        <f t="shared" si="157"/>
        <v>0</v>
      </c>
      <c r="GU49" s="19">
        <f t="shared" si="157"/>
        <v>0</v>
      </c>
      <c r="GV49" s="19">
        <f t="shared" si="157"/>
        <v>0</v>
      </c>
      <c r="HA49" s="27">
        <f>IF(N49="wykład",G49*E49*'Formy zajęć'!$D$53*'Formy zajęć'!$D$58,IF(N49="ćw.aud",G49*E49*'Kierunek studiów'!$C$6/'Formy zajęć'!$D$59*'Formy zajęć'!$D$53,IF(N49="sem",G49*E49*'Kierunek studiów'!$C$6/'Formy zajęć'!$D$62*'Formy zajęć'!$D$53,IF(N49="ćw.konw",G49*E49*'Formy zajęć'!$D$53*'Kierunek studiów'!$C$6/'Formy zajęć'!$D$61,IF(N49="ćw.lab",G49*E49*'Formy zajęć'!$D$53*'Kierunek studiów'!$C$6/'Formy zajęć'!$D$60,IF(N49="niesklasyfikowane",0,""))))))</f>
        <v>0</v>
      </c>
      <c r="HB49" s="19">
        <f t="shared" ref="HB49:HB83" si="163">IF(HA49&lt;&gt;"",MROUND(HA49,0.5),"")</f>
        <v>0</v>
      </c>
    </row>
    <row r="50" spans="2:210" x14ac:dyDescent="0.25">
      <c r="B50" s="28">
        <f t="shared" si="158"/>
        <v>1</v>
      </c>
      <c r="C50" s="25" t="str">
        <f>Przedmioty!B51</f>
        <v>Statystyka</v>
      </c>
      <c r="D50" s="28" t="str">
        <f>Przedmioty!D51</f>
        <v>ĆWICZENIA INFORMATYCZNE 2</v>
      </c>
      <c r="E50" s="28">
        <f>Przedmioty!C51</f>
        <v>30</v>
      </c>
      <c r="F50" s="29">
        <f t="shared" si="159"/>
        <v>1</v>
      </c>
      <c r="G50" s="29">
        <f t="shared" si="160"/>
        <v>1</v>
      </c>
      <c r="H50" s="29">
        <f t="shared" si="161"/>
        <v>1</v>
      </c>
      <c r="J50" s="19">
        <f t="shared" si="109"/>
        <v>90</v>
      </c>
      <c r="K50" s="19">
        <f t="shared" si="162"/>
        <v>270</v>
      </c>
      <c r="L50" s="19">
        <f>IF(OR(B51&gt;B50,J50=0),"",K50-SUM($L$48:L49))</f>
        <v>150</v>
      </c>
      <c r="M50" s="19">
        <f t="shared" si="110"/>
        <v>5</v>
      </c>
      <c r="N50" s="19" t="str">
        <f t="shared" si="111"/>
        <v>ćw.lab</v>
      </c>
      <c r="P50" s="55">
        <f>IF(N50="wykład",E50,IF(N50="ćw.aud",E50*'Kierunek studiów'!$C$6/'Formy zajęć'!$D$59,IF(N50="ćw.lab",E50*'Kierunek studiów'!$C$6/'Formy zajęć'!$D$60,IF(N50="ćw.konw",E50*'Kierunek studiów'!$C$6/'Formy zajęć'!$D$61,IF(N50="sem",E50*'Kierunek studiów'!$C$6/'Formy zajęć'!$D$62,IF(N50="niesklasyfikowane",0,""))))))</f>
        <v>135</v>
      </c>
      <c r="V50" s="19">
        <f t="shared" si="112"/>
        <v>0</v>
      </c>
      <c r="W50" s="19">
        <f t="shared" si="112"/>
        <v>0</v>
      </c>
      <c r="X50" s="19">
        <f t="shared" si="112"/>
        <v>0</v>
      </c>
      <c r="Z50" s="19">
        <f t="shared" si="113"/>
        <v>0</v>
      </c>
      <c r="AA50" s="19">
        <f t="shared" si="113"/>
        <v>0</v>
      </c>
      <c r="AB50" s="19">
        <f t="shared" si="113"/>
        <v>0</v>
      </c>
      <c r="AD50" s="19">
        <f t="shared" si="114"/>
        <v>0</v>
      </c>
      <c r="AE50" s="19">
        <f t="shared" si="114"/>
        <v>0</v>
      </c>
      <c r="AF50" s="19">
        <f t="shared" si="114"/>
        <v>0</v>
      </c>
      <c r="AH50" s="19">
        <f t="shared" si="115"/>
        <v>0</v>
      </c>
      <c r="AI50" s="19">
        <f t="shared" si="115"/>
        <v>0</v>
      </c>
      <c r="AJ50" s="19">
        <f t="shared" si="115"/>
        <v>0</v>
      </c>
      <c r="AL50" s="19">
        <f t="shared" si="116"/>
        <v>1</v>
      </c>
      <c r="AM50" s="19">
        <f t="shared" si="116"/>
        <v>1</v>
      </c>
      <c r="AN50" s="19">
        <f t="shared" si="116"/>
        <v>1</v>
      </c>
      <c r="AP50" s="19">
        <f t="shared" si="117"/>
        <v>0</v>
      </c>
      <c r="AQ50" s="19">
        <f t="shared" si="117"/>
        <v>0</v>
      </c>
      <c r="AR50" s="19">
        <f t="shared" si="117"/>
        <v>0</v>
      </c>
      <c r="AT50" s="19">
        <f t="shared" si="118"/>
        <v>0</v>
      </c>
      <c r="AU50" s="19">
        <f t="shared" si="118"/>
        <v>0</v>
      </c>
      <c r="AV50" s="19">
        <f t="shared" si="118"/>
        <v>0</v>
      </c>
      <c r="AX50" s="19">
        <f t="shared" si="119"/>
        <v>0</v>
      </c>
      <c r="AY50" s="19">
        <f t="shared" si="119"/>
        <v>0</v>
      </c>
      <c r="AZ50" s="19">
        <f t="shared" si="119"/>
        <v>0</v>
      </c>
      <c r="BB50" s="19">
        <f t="shared" si="120"/>
        <v>0</v>
      </c>
      <c r="BC50" s="19">
        <f t="shared" si="120"/>
        <v>0</v>
      </c>
      <c r="BD50" s="19">
        <f t="shared" si="120"/>
        <v>0</v>
      </c>
      <c r="BF50" s="19">
        <f t="shared" si="121"/>
        <v>0</v>
      </c>
      <c r="BG50" s="19">
        <f t="shared" si="121"/>
        <v>0</v>
      </c>
      <c r="BH50" s="19">
        <f t="shared" si="121"/>
        <v>0</v>
      </c>
      <c r="BJ50" s="19">
        <f t="shared" si="122"/>
        <v>0</v>
      </c>
      <c r="BK50" s="19">
        <f t="shared" si="122"/>
        <v>0</v>
      </c>
      <c r="BL50" s="19">
        <f t="shared" si="122"/>
        <v>0</v>
      </c>
      <c r="BN50" s="19">
        <f t="shared" si="123"/>
        <v>0</v>
      </c>
      <c r="BO50" s="19">
        <f t="shared" si="123"/>
        <v>0</v>
      </c>
      <c r="BP50" s="19">
        <f t="shared" si="123"/>
        <v>0</v>
      </c>
      <c r="BR50" s="19">
        <f t="shared" si="124"/>
        <v>0</v>
      </c>
      <c r="BS50" s="19">
        <f t="shared" si="124"/>
        <v>0</v>
      </c>
      <c r="BT50" s="19">
        <f t="shared" si="124"/>
        <v>0</v>
      </c>
      <c r="BV50" s="19">
        <f t="shared" si="125"/>
        <v>0</v>
      </c>
      <c r="BW50" s="19">
        <f t="shared" si="125"/>
        <v>0</v>
      </c>
      <c r="BX50" s="19">
        <f t="shared" si="125"/>
        <v>0</v>
      </c>
      <c r="BZ50" s="19">
        <f t="shared" si="126"/>
        <v>0</v>
      </c>
      <c r="CA50" s="19">
        <f t="shared" si="126"/>
        <v>0</v>
      </c>
      <c r="CB50" s="19">
        <f t="shared" si="126"/>
        <v>0</v>
      </c>
      <c r="CD50" s="19">
        <f t="shared" si="127"/>
        <v>0</v>
      </c>
      <c r="CE50" s="19">
        <f t="shared" si="127"/>
        <v>0</v>
      </c>
      <c r="CF50" s="19">
        <f t="shared" si="127"/>
        <v>0</v>
      </c>
      <c r="CH50" s="19">
        <f t="shared" si="128"/>
        <v>0</v>
      </c>
      <c r="CI50" s="19">
        <f t="shared" si="128"/>
        <v>0</v>
      </c>
      <c r="CJ50" s="19">
        <f t="shared" si="128"/>
        <v>0</v>
      </c>
      <c r="CL50" s="19">
        <f t="shared" si="129"/>
        <v>0</v>
      </c>
      <c r="CM50" s="19">
        <f t="shared" si="129"/>
        <v>0</v>
      </c>
      <c r="CN50" s="19">
        <f t="shared" si="129"/>
        <v>0</v>
      </c>
      <c r="CP50" s="19">
        <f t="shared" si="130"/>
        <v>0</v>
      </c>
      <c r="CQ50" s="19">
        <f t="shared" si="130"/>
        <v>0</v>
      </c>
      <c r="CR50" s="19">
        <f t="shared" si="130"/>
        <v>0</v>
      </c>
      <c r="CT50" s="19">
        <f t="shared" si="131"/>
        <v>0</v>
      </c>
      <c r="CU50" s="19">
        <f t="shared" si="131"/>
        <v>0</v>
      </c>
      <c r="CV50" s="19">
        <f t="shared" si="131"/>
        <v>0</v>
      </c>
      <c r="CX50" s="19">
        <f t="shared" si="132"/>
        <v>0</v>
      </c>
      <c r="CY50" s="19">
        <f t="shared" si="132"/>
        <v>0</v>
      </c>
      <c r="CZ50" s="19">
        <f t="shared" si="132"/>
        <v>0</v>
      </c>
      <c r="DB50" s="19">
        <f t="shared" si="133"/>
        <v>0</v>
      </c>
      <c r="DC50" s="19">
        <f t="shared" si="133"/>
        <v>0</v>
      </c>
      <c r="DD50" s="19">
        <f t="shared" si="133"/>
        <v>0</v>
      </c>
      <c r="DF50" s="19">
        <f t="shared" si="134"/>
        <v>0</v>
      </c>
      <c r="DG50" s="19">
        <f t="shared" si="134"/>
        <v>0</v>
      </c>
      <c r="DH50" s="19">
        <f t="shared" si="134"/>
        <v>0</v>
      </c>
      <c r="DJ50" s="19">
        <f t="shared" si="135"/>
        <v>0</v>
      </c>
      <c r="DK50" s="19">
        <f t="shared" si="135"/>
        <v>0</v>
      </c>
      <c r="DL50" s="19">
        <f t="shared" si="135"/>
        <v>0</v>
      </c>
      <c r="DN50" s="19">
        <f t="shared" si="136"/>
        <v>0</v>
      </c>
      <c r="DO50" s="19">
        <f t="shared" si="136"/>
        <v>0</v>
      </c>
      <c r="DP50" s="19">
        <f t="shared" si="136"/>
        <v>0</v>
      </c>
      <c r="DR50" s="19">
        <f t="shared" si="137"/>
        <v>0</v>
      </c>
      <c r="DS50" s="19">
        <f t="shared" si="137"/>
        <v>0</v>
      </c>
      <c r="DT50" s="19">
        <f t="shared" si="137"/>
        <v>0</v>
      </c>
      <c r="DV50" s="19">
        <f t="shared" si="138"/>
        <v>0</v>
      </c>
      <c r="DW50" s="19">
        <f t="shared" si="138"/>
        <v>0</v>
      </c>
      <c r="DX50" s="19">
        <f t="shared" si="138"/>
        <v>0</v>
      </c>
      <c r="DZ50" s="19">
        <f t="shared" si="139"/>
        <v>0</v>
      </c>
      <c r="EA50" s="19">
        <f t="shared" si="139"/>
        <v>0</v>
      </c>
      <c r="EB50" s="19">
        <f t="shared" si="139"/>
        <v>0</v>
      </c>
      <c r="ED50" s="19">
        <f t="shared" si="140"/>
        <v>0</v>
      </c>
      <c r="EE50" s="19">
        <f t="shared" si="140"/>
        <v>0</v>
      </c>
      <c r="EF50" s="19">
        <f t="shared" si="140"/>
        <v>0</v>
      </c>
      <c r="EH50" s="19">
        <f t="shared" si="141"/>
        <v>0</v>
      </c>
      <c r="EI50" s="19">
        <f t="shared" si="141"/>
        <v>0</v>
      </c>
      <c r="EJ50" s="19">
        <f t="shared" si="141"/>
        <v>0</v>
      </c>
      <c r="EL50" s="19">
        <f t="shared" si="142"/>
        <v>0</v>
      </c>
      <c r="EM50" s="19">
        <f t="shared" si="142"/>
        <v>0</v>
      </c>
      <c r="EN50" s="19">
        <f t="shared" si="142"/>
        <v>0</v>
      </c>
      <c r="EP50" s="19">
        <f t="shared" si="143"/>
        <v>0</v>
      </c>
      <c r="EQ50" s="19">
        <f t="shared" si="143"/>
        <v>0</v>
      </c>
      <c r="ER50" s="19">
        <f t="shared" si="143"/>
        <v>0</v>
      </c>
      <c r="ET50" s="19">
        <f t="shared" si="144"/>
        <v>0</v>
      </c>
      <c r="EU50" s="19">
        <f t="shared" si="144"/>
        <v>0</v>
      </c>
      <c r="EV50" s="19">
        <f t="shared" si="144"/>
        <v>0</v>
      </c>
      <c r="EX50" s="19">
        <f t="shared" si="145"/>
        <v>0</v>
      </c>
      <c r="EY50" s="19">
        <f t="shared" si="145"/>
        <v>0</v>
      </c>
      <c r="EZ50" s="19">
        <f t="shared" si="145"/>
        <v>0</v>
      </c>
      <c r="FB50" s="19">
        <f t="shared" si="146"/>
        <v>0</v>
      </c>
      <c r="FC50" s="19">
        <f t="shared" si="146"/>
        <v>0</v>
      </c>
      <c r="FD50" s="19">
        <f t="shared" si="146"/>
        <v>0</v>
      </c>
      <c r="FF50" s="19">
        <f t="shared" si="147"/>
        <v>0</v>
      </c>
      <c r="FG50" s="19">
        <f t="shared" si="147"/>
        <v>0</v>
      </c>
      <c r="FH50" s="19">
        <f t="shared" si="147"/>
        <v>0</v>
      </c>
      <c r="FJ50" s="19">
        <f t="shared" si="148"/>
        <v>0</v>
      </c>
      <c r="FK50" s="19">
        <f t="shared" si="148"/>
        <v>0</v>
      </c>
      <c r="FL50" s="19">
        <f t="shared" si="148"/>
        <v>0</v>
      </c>
      <c r="FN50" s="19">
        <f t="shared" si="149"/>
        <v>0</v>
      </c>
      <c r="FO50" s="19">
        <f t="shared" si="149"/>
        <v>0</v>
      </c>
      <c r="FP50" s="19">
        <f t="shared" si="149"/>
        <v>0</v>
      </c>
      <c r="FR50" s="19">
        <f t="shared" si="150"/>
        <v>0</v>
      </c>
      <c r="FS50" s="19">
        <f t="shared" si="150"/>
        <v>0</v>
      </c>
      <c r="FT50" s="19">
        <f t="shared" si="150"/>
        <v>0</v>
      </c>
      <c r="FV50" s="19">
        <f t="shared" si="151"/>
        <v>0</v>
      </c>
      <c r="FW50" s="19">
        <f t="shared" si="151"/>
        <v>0</v>
      </c>
      <c r="FX50" s="19">
        <f t="shared" si="151"/>
        <v>0</v>
      </c>
      <c r="FZ50" s="19">
        <f t="shared" si="152"/>
        <v>0</v>
      </c>
      <c r="GA50" s="19">
        <f t="shared" si="152"/>
        <v>0</v>
      </c>
      <c r="GB50" s="19">
        <f t="shared" si="152"/>
        <v>0</v>
      </c>
      <c r="GD50" s="19">
        <f t="shared" si="153"/>
        <v>0</v>
      </c>
      <c r="GE50" s="19">
        <f t="shared" si="153"/>
        <v>0</v>
      </c>
      <c r="GF50" s="19">
        <f t="shared" si="153"/>
        <v>0</v>
      </c>
      <c r="GH50" s="19">
        <f t="shared" si="154"/>
        <v>0</v>
      </c>
      <c r="GI50" s="19">
        <f t="shared" si="154"/>
        <v>0</v>
      </c>
      <c r="GJ50" s="19">
        <f t="shared" si="154"/>
        <v>0</v>
      </c>
      <c r="GL50" s="19">
        <f t="shared" si="155"/>
        <v>0</v>
      </c>
      <c r="GM50" s="19">
        <f t="shared" si="155"/>
        <v>0</v>
      </c>
      <c r="GN50" s="19">
        <f t="shared" si="155"/>
        <v>0</v>
      </c>
      <c r="GP50" s="19">
        <f t="shared" si="156"/>
        <v>0</v>
      </c>
      <c r="GQ50" s="19">
        <f t="shared" si="156"/>
        <v>0</v>
      </c>
      <c r="GR50" s="19">
        <f t="shared" si="156"/>
        <v>0</v>
      </c>
      <c r="GT50" s="19">
        <f t="shared" si="157"/>
        <v>0</v>
      </c>
      <c r="GU50" s="19">
        <f t="shared" si="157"/>
        <v>0</v>
      </c>
      <c r="GV50" s="19">
        <f t="shared" si="157"/>
        <v>0</v>
      </c>
      <c r="HA50" s="27">
        <f>IF(N50="wykład",G50*E50*'Formy zajęć'!$D$53*'Formy zajęć'!$D$58,IF(N50="ćw.aud",G50*E50*'Kierunek studiów'!$C$6/'Formy zajęć'!$D$59*'Formy zajęć'!$D$53,IF(N50="sem",G50*E50*'Kierunek studiów'!$C$6/'Formy zajęć'!$D$62*'Formy zajęć'!$D$53,IF(N50="ćw.konw",G50*E50*'Formy zajęć'!$D$53*'Kierunek studiów'!$C$6/'Formy zajęć'!$D$61,IF(N50="ćw.lab",G50*E50*'Formy zajęć'!$D$53*'Kierunek studiów'!$C$6/'Formy zajęć'!$D$60,IF(N50="niesklasyfikowane",0,""))))))</f>
        <v>0</v>
      </c>
      <c r="HB50" s="19">
        <f t="shared" si="163"/>
        <v>0</v>
      </c>
    </row>
    <row r="51" spans="2:210" x14ac:dyDescent="0.25">
      <c r="B51" s="28">
        <f t="shared" si="158"/>
        <v>0</v>
      </c>
      <c r="C51" s="25" t="str">
        <f>Przedmioty!B52</f>
        <v>Podstawy rachunkowości</v>
      </c>
      <c r="D51" s="28" t="str">
        <f>Przedmioty!D52</f>
        <v>WYKŁAD 1</v>
      </c>
      <c r="E51" s="28">
        <f>Przedmioty!C52</f>
        <v>15</v>
      </c>
      <c r="F51" s="29">
        <f t="shared" si="159"/>
        <v>1</v>
      </c>
      <c r="G51" s="29">
        <f t="shared" si="160"/>
        <v>0</v>
      </c>
      <c r="H51" s="29">
        <f t="shared" si="161"/>
        <v>1</v>
      </c>
      <c r="J51" s="19">
        <f t="shared" si="109"/>
        <v>30</v>
      </c>
      <c r="K51" s="19">
        <f t="shared" si="162"/>
        <v>300</v>
      </c>
      <c r="L51" s="19" t="str">
        <f>IF(OR(B52&gt;B51,J51=0),"",K51-SUM($L$48:L50))</f>
        <v/>
      </c>
      <c r="M51" s="19" t="str">
        <f t="shared" si="110"/>
        <v/>
      </c>
      <c r="N51" s="19" t="str">
        <f t="shared" si="111"/>
        <v>wykład</v>
      </c>
      <c r="P51" s="55">
        <f>IF(N51="wykład",E51,IF(N51="ćw.aud",E51*'Kierunek studiów'!$C$6/'Formy zajęć'!$D$59,IF(N51="ćw.lab",E51*'Kierunek studiów'!$C$6/'Formy zajęć'!$D$60,IF(N51="ćw.konw",E51*'Kierunek studiów'!$C$6/'Formy zajęć'!$D$61,IF(N51="sem",E51*'Kierunek studiów'!$C$6/'Formy zajęć'!$D$62,IF(N51="niesklasyfikowane",0,""))))))</f>
        <v>15</v>
      </c>
      <c r="V51" s="19">
        <f t="shared" si="112"/>
        <v>0</v>
      </c>
      <c r="W51" s="19">
        <f t="shared" si="112"/>
        <v>0</v>
      </c>
      <c r="X51" s="19">
        <f t="shared" si="112"/>
        <v>0</v>
      </c>
      <c r="Z51" s="19">
        <f t="shared" si="113"/>
        <v>0</v>
      </c>
      <c r="AA51" s="19">
        <f t="shared" si="113"/>
        <v>0</v>
      </c>
      <c r="AB51" s="19">
        <f t="shared" si="113"/>
        <v>0</v>
      </c>
      <c r="AD51" s="19">
        <f t="shared" si="114"/>
        <v>0</v>
      </c>
      <c r="AE51" s="19">
        <f t="shared" si="114"/>
        <v>0</v>
      </c>
      <c r="AF51" s="19">
        <f t="shared" si="114"/>
        <v>0</v>
      </c>
      <c r="AH51" s="19">
        <f t="shared" si="115"/>
        <v>0</v>
      </c>
      <c r="AI51" s="19">
        <f t="shared" si="115"/>
        <v>0</v>
      </c>
      <c r="AJ51" s="19">
        <f t="shared" si="115"/>
        <v>0</v>
      </c>
      <c r="AL51" s="19">
        <f t="shared" si="116"/>
        <v>0</v>
      </c>
      <c r="AM51" s="19">
        <f t="shared" si="116"/>
        <v>0</v>
      </c>
      <c r="AN51" s="19">
        <f t="shared" si="116"/>
        <v>0</v>
      </c>
      <c r="AP51" s="19">
        <f t="shared" si="117"/>
        <v>0</v>
      </c>
      <c r="AQ51" s="19">
        <f t="shared" si="117"/>
        <v>0</v>
      </c>
      <c r="AR51" s="19">
        <f t="shared" si="117"/>
        <v>0</v>
      </c>
      <c r="AT51" s="19">
        <f t="shared" si="118"/>
        <v>0</v>
      </c>
      <c r="AU51" s="19">
        <f t="shared" si="118"/>
        <v>0</v>
      </c>
      <c r="AV51" s="19">
        <f t="shared" si="118"/>
        <v>0</v>
      </c>
      <c r="AX51" s="19">
        <f t="shared" si="119"/>
        <v>0</v>
      </c>
      <c r="AY51" s="19">
        <f t="shared" si="119"/>
        <v>0</v>
      </c>
      <c r="AZ51" s="19">
        <f t="shared" si="119"/>
        <v>0</v>
      </c>
      <c r="BB51" s="19">
        <f t="shared" si="120"/>
        <v>0</v>
      </c>
      <c r="BC51" s="19">
        <f t="shared" si="120"/>
        <v>0</v>
      </c>
      <c r="BD51" s="19">
        <f t="shared" si="120"/>
        <v>0</v>
      </c>
      <c r="BF51" s="19">
        <f t="shared" si="121"/>
        <v>0</v>
      </c>
      <c r="BG51" s="19">
        <f t="shared" si="121"/>
        <v>0</v>
      </c>
      <c r="BH51" s="19">
        <f t="shared" si="121"/>
        <v>0</v>
      </c>
      <c r="BJ51" s="19">
        <f t="shared" si="122"/>
        <v>0</v>
      </c>
      <c r="BK51" s="19">
        <f t="shared" si="122"/>
        <v>0</v>
      </c>
      <c r="BL51" s="19">
        <f t="shared" si="122"/>
        <v>0</v>
      </c>
      <c r="BN51" s="19">
        <f t="shared" si="123"/>
        <v>0</v>
      </c>
      <c r="BO51" s="19">
        <f t="shared" si="123"/>
        <v>0</v>
      </c>
      <c r="BP51" s="19">
        <f t="shared" si="123"/>
        <v>0</v>
      </c>
      <c r="BR51" s="19">
        <f t="shared" si="124"/>
        <v>0</v>
      </c>
      <c r="BS51" s="19">
        <f t="shared" si="124"/>
        <v>0</v>
      </c>
      <c r="BT51" s="19">
        <f t="shared" si="124"/>
        <v>0</v>
      </c>
      <c r="BV51" s="19">
        <f t="shared" si="125"/>
        <v>0</v>
      </c>
      <c r="BW51" s="19">
        <f t="shared" si="125"/>
        <v>0</v>
      </c>
      <c r="BX51" s="19">
        <f t="shared" si="125"/>
        <v>0</v>
      </c>
      <c r="BZ51" s="19">
        <f t="shared" si="126"/>
        <v>0</v>
      </c>
      <c r="CA51" s="19">
        <f t="shared" si="126"/>
        <v>0</v>
      </c>
      <c r="CB51" s="19">
        <f t="shared" si="126"/>
        <v>0</v>
      </c>
      <c r="CD51" s="19">
        <f t="shared" si="127"/>
        <v>0</v>
      </c>
      <c r="CE51" s="19">
        <f t="shared" si="127"/>
        <v>0</v>
      </c>
      <c r="CF51" s="19">
        <f t="shared" si="127"/>
        <v>0</v>
      </c>
      <c r="CH51" s="19">
        <f t="shared" si="128"/>
        <v>0</v>
      </c>
      <c r="CI51" s="19">
        <f t="shared" si="128"/>
        <v>0</v>
      </c>
      <c r="CJ51" s="19">
        <f t="shared" si="128"/>
        <v>0</v>
      </c>
      <c r="CL51" s="19">
        <f t="shared" si="129"/>
        <v>0</v>
      </c>
      <c r="CM51" s="19">
        <f t="shared" si="129"/>
        <v>0</v>
      </c>
      <c r="CN51" s="19">
        <f t="shared" si="129"/>
        <v>0</v>
      </c>
      <c r="CP51" s="19">
        <f t="shared" si="130"/>
        <v>0</v>
      </c>
      <c r="CQ51" s="19">
        <f t="shared" si="130"/>
        <v>0</v>
      </c>
      <c r="CR51" s="19">
        <f t="shared" si="130"/>
        <v>0</v>
      </c>
      <c r="CT51" s="19">
        <f t="shared" si="131"/>
        <v>0</v>
      </c>
      <c r="CU51" s="19">
        <f t="shared" si="131"/>
        <v>0</v>
      </c>
      <c r="CV51" s="19">
        <f t="shared" si="131"/>
        <v>0</v>
      </c>
      <c r="CX51" s="19">
        <f t="shared" si="132"/>
        <v>0</v>
      </c>
      <c r="CY51" s="19">
        <f t="shared" si="132"/>
        <v>0</v>
      </c>
      <c r="CZ51" s="19">
        <f t="shared" si="132"/>
        <v>0</v>
      </c>
      <c r="DB51" s="19">
        <f t="shared" si="133"/>
        <v>0</v>
      </c>
      <c r="DC51" s="19">
        <f t="shared" si="133"/>
        <v>0</v>
      </c>
      <c r="DD51" s="19">
        <f t="shared" si="133"/>
        <v>0</v>
      </c>
      <c r="DF51" s="19">
        <f t="shared" si="134"/>
        <v>0</v>
      </c>
      <c r="DG51" s="19">
        <f t="shared" si="134"/>
        <v>0</v>
      </c>
      <c r="DH51" s="19">
        <f t="shared" si="134"/>
        <v>0</v>
      </c>
      <c r="DJ51" s="19">
        <f t="shared" si="135"/>
        <v>1</v>
      </c>
      <c r="DK51" s="19">
        <f t="shared" si="135"/>
        <v>0</v>
      </c>
      <c r="DL51" s="19">
        <f t="shared" si="135"/>
        <v>1</v>
      </c>
      <c r="DN51" s="19">
        <f t="shared" si="136"/>
        <v>0</v>
      </c>
      <c r="DO51" s="19">
        <f t="shared" si="136"/>
        <v>0</v>
      </c>
      <c r="DP51" s="19">
        <f t="shared" si="136"/>
        <v>0</v>
      </c>
      <c r="DR51" s="19">
        <f t="shared" si="137"/>
        <v>0</v>
      </c>
      <c r="DS51" s="19">
        <f t="shared" si="137"/>
        <v>0</v>
      </c>
      <c r="DT51" s="19">
        <f t="shared" si="137"/>
        <v>0</v>
      </c>
      <c r="DV51" s="19">
        <f t="shared" si="138"/>
        <v>0</v>
      </c>
      <c r="DW51" s="19">
        <f t="shared" si="138"/>
        <v>0</v>
      </c>
      <c r="DX51" s="19">
        <f t="shared" si="138"/>
        <v>0</v>
      </c>
      <c r="DZ51" s="19">
        <f t="shared" si="139"/>
        <v>0</v>
      </c>
      <c r="EA51" s="19">
        <f t="shared" si="139"/>
        <v>0</v>
      </c>
      <c r="EB51" s="19">
        <f t="shared" si="139"/>
        <v>0</v>
      </c>
      <c r="ED51" s="19">
        <f t="shared" si="140"/>
        <v>0</v>
      </c>
      <c r="EE51" s="19">
        <f t="shared" si="140"/>
        <v>0</v>
      </c>
      <c r="EF51" s="19">
        <f t="shared" si="140"/>
        <v>0</v>
      </c>
      <c r="EH51" s="19">
        <f t="shared" si="141"/>
        <v>0</v>
      </c>
      <c r="EI51" s="19">
        <f t="shared" si="141"/>
        <v>0</v>
      </c>
      <c r="EJ51" s="19">
        <f t="shared" si="141"/>
        <v>0</v>
      </c>
      <c r="EL51" s="19">
        <f t="shared" si="142"/>
        <v>0</v>
      </c>
      <c r="EM51" s="19">
        <f t="shared" si="142"/>
        <v>0</v>
      </c>
      <c r="EN51" s="19">
        <f t="shared" si="142"/>
        <v>0</v>
      </c>
      <c r="EP51" s="19">
        <f t="shared" si="143"/>
        <v>0</v>
      </c>
      <c r="EQ51" s="19">
        <f t="shared" si="143"/>
        <v>0</v>
      </c>
      <c r="ER51" s="19">
        <f t="shared" si="143"/>
        <v>0</v>
      </c>
      <c r="ET51" s="19">
        <f t="shared" si="144"/>
        <v>0</v>
      </c>
      <c r="EU51" s="19">
        <f t="shared" si="144"/>
        <v>0</v>
      </c>
      <c r="EV51" s="19">
        <f t="shared" si="144"/>
        <v>0</v>
      </c>
      <c r="EX51" s="19">
        <f t="shared" si="145"/>
        <v>0</v>
      </c>
      <c r="EY51" s="19">
        <f t="shared" si="145"/>
        <v>0</v>
      </c>
      <c r="EZ51" s="19">
        <f t="shared" si="145"/>
        <v>0</v>
      </c>
      <c r="FB51" s="19">
        <f t="shared" si="146"/>
        <v>0</v>
      </c>
      <c r="FC51" s="19">
        <f t="shared" si="146"/>
        <v>0</v>
      </c>
      <c r="FD51" s="19">
        <f t="shared" si="146"/>
        <v>0</v>
      </c>
      <c r="FF51" s="19">
        <f t="shared" si="147"/>
        <v>0</v>
      </c>
      <c r="FG51" s="19">
        <f t="shared" si="147"/>
        <v>0</v>
      </c>
      <c r="FH51" s="19">
        <f t="shared" si="147"/>
        <v>0</v>
      </c>
      <c r="FJ51" s="19">
        <f t="shared" si="148"/>
        <v>0</v>
      </c>
      <c r="FK51" s="19">
        <f t="shared" si="148"/>
        <v>0</v>
      </c>
      <c r="FL51" s="19">
        <f t="shared" si="148"/>
        <v>0</v>
      </c>
      <c r="FN51" s="19">
        <f t="shared" si="149"/>
        <v>0</v>
      </c>
      <c r="FO51" s="19">
        <f t="shared" si="149"/>
        <v>0</v>
      </c>
      <c r="FP51" s="19">
        <f t="shared" si="149"/>
        <v>0</v>
      </c>
      <c r="FR51" s="19">
        <f t="shared" si="150"/>
        <v>0</v>
      </c>
      <c r="FS51" s="19">
        <f t="shared" si="150"/>
        <v>0</v>
      </c>
      <c r="FT51" s="19">
        <f t="shared" si="150"/>
        <v>0</v>
      </c>
      <c r="FV51" s="19">
        <f t="shared" si="151"/>
        <v>0</v>
      </c>
      <c r="FW51" s="19">
        <f t="shared" si="151"/>
        <v>0</v>
      </c>
      <c r="FX51" s="19">
        <f t="shared" si="151"/>
        <v>0</v>
      </c>
      <c r="FZ51" s="19">
        <f t="shared" si="152"/>
        <v>0</v>
      </c>
      <c r="GA51" s="19">
        <f t="shared" si="152"/>
        <v>0</v>
      </c>
      <c r="GB51" s="19">
        <f t="shared" si="152"/>
        <v>0</v>
      </c>
      <c r="GD51" s="19">
        <f t="shared" si="153"/>
        <v>0</v>
      </c>
      <c r="GE51" s="19">
        <f t="shared" si="153"/>
        <v>0</v>
      </c>
      <c r="GF51" s="19">
        <f t="shared" si="153"/>
        <v>0</v>
      </c>
      <c r="GH51" s="19">
        <f t="shared" si="154"/>
        <v>0</v>
      </c>
      <c r="GI51" s="19">
        <f t="shared" si="154"/>
        <v>0</v>
      </c>
      <c r="GJ51" s="19">
        <f t="shared" si="154"/>
        <v>0</v>
      </c>
      <c r="GL51" s="19">
        <f t="shared" si="155"/>
        <v>0</v>
      </c>
      <c r="GM51" s="19">
        <f t="shared" si="155"/>
        <v>0</v>
      </c>
      <c r="GN51" s="19">
        <f t="shared" si="155"/>
        <v>0</v>
      </c>
      <c r="GP51" s="19">
        <f t="shared" si="156"/>
        <v>0</v>
      </c>
      <c r="GQ51" s="19">
        <f t="shared" si="156"/>
        <v>0</v>
      </c>
      <c r="GR51" s="19">
        <f t="shared" si="156"/>
        <v>0</v>
      </c>
      <c r="GT51" s="19">
        <f t="shared" si="157"/>
        <v>0</v>
      </c>
      <c r="GU51" s="19">
        <f t="shared" si="157"/>
        <v>0</v>
      </c>
      <c r="GV51" s="19">
        <f t="shared" si="157"/>
        <v>0</v>
      </c>
      <c r="HA51" s="27">
        <f>IF(N51="wykład",G51*E51*'Formy zajęć'!$D$53*'Formy zajęć'!$D$58,IF(N51="ćw.aud",G51*E51*'Kierunek studiów'!$C$6/'Formy zajęć'!$D$59*'Formy zajęć'!$D$53,IF(N51="sem",G51*E51*'Kierunek studiów'!$C$6/'Formy zajęć'!$D$62*'Formy zajęć'!$D$53,IF(N51="ćw.konw",G51*E51*'Formy zajęć'!$D$53*'Kierunek studiów'!$C$6/'Formy zajęć'!$D$61,IF(N51="ćw.lab",G51*E51*'Formy zajęć'!$D$53*'Kierunek studiów'!$C$6/'Formy zajęć'!$D$60,IF(N51="niesklasyfikowane",0,""))))))</f>
        <v>0</v>
      </c>
      <c r="HB51" s="19">
        <f t="shared" si="163"/>
        <v>0</v>
      </c>
    </row>
    <row r="52" spans="2:210" x14ac:dyDescent="0.25">
      <c r="B52" s="28">
        <f t="shared" si="158"/>
        <v>1</v>
      </c>
      <c r="C52" s="25" t="str">
        <f>Przedmioty!B53</f>
        <v>Podstawy rachunkowości</v>
      </c>
      <c r="D52" s="28" t="str">
        <f>Przedmioty!D53</f>
        <v>ĆWICZENIA 2</v>
      </c>
      <c r="E52" s="28">
        <f>Przedmioty!C53</f>
        <v>15</v>
      </c>
      <c r="F52" s="29">
        <f t="shared" si="159"/>
        <v>1</v>
      </c>
      <c r="G52" s="29">
        <f t="shared" si="160"/>
        <v>2</v>
      </c>
      <c r="H52" s="29">
        <f t="shared" si="161"/>
        <v>1</v>
      </c>
      <c r="J52" s="19">
        <f t="shared" si="109"/>
        <v>60</v>
      </c>
      <c r="K52" s="19">
        <f t="shared" si="162"/>
        <v>360</v>
      </c>
      <c r="L52" s="19">
        <f>IF(OR(B53&gt;B52,J52=0),"",K52-SUM($L$48:L51))</f>
        <v>90</v>
      </c>
      <c r="M52" s="19">
        <f t="shared" si="110"/>
        <v>3</v>
      </c>
      <c r="N52" s="19" t="str">
        <f t="shared" si="111"/>
        <v>ćw.aud</v>
      </c>
      <c r="P52" s="55">
        <f>IF(N52="wykład",E52,IF(N52="ćw.aud",E52*'Kierunek studiów'!$C$6/'Formy zajęć'!$D$59,IF(N52="ćw.lab",E52*'Kierunek studiów'!$C$6/'Formy zajęć'!$D$60,IF(N52="ćw.konw",E52*'Kierunek studiów'!$C$6/'Formy zajęć'!$D$61,IF(N52="sem",E52*'Kierunek studiów'!$C$6/'Formy zajęć'!$D$62,IF(N52="niesklasyfikowane",0,""))))))</f>
        <v>45</v>
      </c>
      <c r="V52" s="19">
        <f t="shared" si="112"/>
        <v>0</v>
      </c>
      <c r="W52" s="19">
        <f t="shared" si="112"/>
        <v>0</v>
      </c>
      <c r="X52" s="19">
        <f t="shared" si="112"/>
        <v>0</v>
      </c>
      <c r="Z52" s="19">
        <f t="shared" si="113"/>
        <v>1</v>
      </c>
      <c r="AA52" s="19">
        <f t="shared" si="113"/>
        <v>2</v>
      </c>
      <c r="AB52" s="19">
        <f t="shared" si="113"/>
        <v>1</v>
      </c>
      <c r="AD52" s="19">
        <f t="shared" si="114"/>
        <v>0</v>
      </c>
      <c r="AE52" s="19">
        <f t="shared" si="114"/>
        <v>0</v>
      </c>
      <c r="AF52" s="19">
        <f t="shared" si="114"/>
        <v>0</v>
      </c>
      <c r="AH52" s="19">
        <f t="shared" si="115"/>
        <v>0</v>
      </c>
      <c r="AI52" s="19">
        <f t="shared" si="115"/>
        <v>0</v>
      </c>
      <c r="AJ52" s="19">
        <f t="shared" si="115"/>
        <v>0</v>
      </c>
      <c r="AL52" s="19">
        <f t="shared" si="116"/>
        <v>0</v>
      </c>
      <c r="AM52" s="19">
        <f t="shared" si="116"/>
        <v>0</v>
      </c>
      <c r="AN52" s="19">
        <f t="shared" si="116"/>
        <v>0</v>
      </c>
      <c r="AP52" s="19">
        <f t="shared" si="117"/>
        <v>0</v>
      </c>
      <c r="AQ52" s="19">
        <f t="shared" si="117"/>
        <v>0</v>
      </c>
      <c r="AR52" s="19">
        <f t="shared" si="117"/>
        <v>0</v>
      </c>
      <c r="AT52" s="19">
        <f t="shared" si="118"/>
        <v>0</v>
      </c>
      <c r="AU52" s="19">
        <f t="shared" si="118"/>
        <v>0</v>
      </c>
      <c r="AV52" s="19">
        <f t="shared" si="118"/>
        <v>0</v>
      </c>
      <c r="AX52" s="19">
        <f t="shared" si="119"/>
        <v>0</v>
      </c>
      <c r="AY52" s="19">
        <f t="shared" si="119"/>
        <v>0</v>
      </c>
      <c r="AZ52" s="19">
        <f t="shared" si="119"/>
        <v>0</v>
      </c>
      <c r="BB52" s="19">
        <f t="shared" si="120"/>
        <v>0</v>
      </c>
      <c r="BC52" s="19">
        <f t="shared" si="120"/>
        <v>0</v>
      </c>
      <c r="BD52" s="19">
        <f t="shared" si="120"/>
        <v>0</v>
      </c>
      <c r="BF52" s="19">
        <f t="shared" si="121"/>
        <v>0</v>
      </c>
      <c r="BG52" s="19">
        <f t="shared" si="121"/>
        <v>0</v>
      </c>
      <c r="BH52" s="19">
        <f t="shared" si="121"/>
        <v>0</v>
      </c>
      <c r="BJ52" s="19">
        <f t="shared" si="122"/>
        <v>0</v>
      </c>
      <c r="BK52" s="19">
        <f t="shared" si="122"/>
        <v>0</v>
      </c>
      <c r="BL52" s="19">
        <f t="shared" si="122"/>
        <v>0</v>
      </c>
      <c r="BN52" s="19">
        <f t="shared" si="123"/>
        <v>0</v>
      </c>
      <c r="BO52" s="19">
        <f t="shared" si="123"/>
        <v>0</v>
      </c>
      <c r="BP52" s="19">
        <f t="shared" si="123"/>
        <v>0</v>
      </c>
      <c r="BR52" s="19">
        <f t="shared" si="124"/>
        <v>0</v>
      </c>
      <c r="BS52" s="19">
        <f t="shared" si="124"/>
        <v>0</v>
      </c>
      <c r="BT52" s="19">
        <f t="shared" si="124"/>
        <v>0</v>
      </c>
      <c r="BV52" s="19">
        <f t="shared" si="125"/>
        <v>0</v>
      </c>
      <c r="BW52" s="19">
        <f t="shared" si="125"/>
        <v>0</v>
      </c>
      <c r="BX52" s="19">
        <f t="shared" si="125"/>
        <v>0</v>
      </c>
      <c r="BZ52" s="19">
        <f t="shared" si="126"/>
        <v>0</v>
      </c>
      <c r="CA52" s="19">
        <f t="shared" si="126"/>
        <v>0</v>
      </c>
      <c r="CB52" s="19">
        <f t="shared" si="126"/>
        <v>0</v>
      </c>
      <c r="CD52" s="19">
        <f t="shared" si="127"/>
        <v>0</v>
      </c>
      <c r="CE52" s="19">
        <f t="shared" si="127"/>
        <v>0</v>
      </c>
      <c r="CF52" s="19">
        <f t="shared" si="127"/>
        <v>0</v>
      </c>
      <c r="CH52" s="19">
        <f t="shared" si="128"/>
        <v>0</v>
      </c>
      <c r="CI52" s="19">
        <f t="shared" si="128"/>
        <v>0</v>
      </c>
      <c r="CJ52" s="19">
        <f t="shared" si="128"/>
        <v>0</v>
      </c>
      <c r="CL52" s="19">
        <f t="shared" si="129"/>
        <v>0</v>
      </c>
      <c r="CM52" s="19">
        <f t="shared" si="129"/>
        <v>0</v>
      </c>
      <c r="CN52" s="19">
        <f t="shared" si="129"/>
        <v>0</v>
      </c>
      <c r="CP52" s="19">
        <f t="shared" si="130"/>
        <v>0</v>
      </c>
      <c r="CQ52" s="19">
        <f t="shared" si="130"/>
        <v>0</v>
      </c>
      <c r="CR52" s="19">
        <f t="shared" si="130"/>
        <v>0</v>
      </c>
      <c r="CT52" s="19">
        <f t="shared" si="131"/>
        <v>0</v>
      </c>
      <c r="CU52" s="19">
        <f t="shared" si="131"/>
        <v>0</v>
      </c>
      <c r="CV52" s="19">
        <f t="shared" si="131"/>
        <v>0</v>
      </c>
      <c r="CX52" s="19">
        <f t="shared" si="132"/>
        <v>0</v>
      </c>
      <c r="CY52" s="19">
        <f t="shared" si="132"/>
        <v>0</v>
      </c>
      <c r="CZ52" s="19">
        <f t="shared" si="132"/>
        <v>0</v>
      </c>
      <c r="DB52" s="19">
        <f t="shared" si="133"/>
        <v>0</v>
      </c>
      <c r="DC52" s="19">
        <f t="shared" si="133"/>
        <v>0</v>
      </c>
      <c r="DD52" s="19">
        <f t="shared" si="133"/>
        <v>0</v>
      </c>
      <c r="DF52" s="19">
        <f t="shared" si="134"/>
        <v>0</v>
      </c>
      <c r="DG52" s="19">
        <f t="shared" si="134"/>
        <v>0</v>
      </c>
      <c r="DH52" s="19">
        <f t="shared" si="134"/>
        <v>0</v>
      </c>
      <c r="DJ52" s="19">
        <f t="shared" si="135"/>
        <v>0</v>
      </c>
      <c r="DK52" s="19">
        <f t="shared" si="135"/>
        <v>0</v>
      </c>
      <c r="DL52" s="19">
        <f t="shared" si="135"/>
        <v>0</v>
      </c>
      <c r="DN52" s="19">
        <f t="shared" si="136"/>
        <v>0</v>
      </c>
      <c r="DO52" s="19">
        <f t="shared" si="136"/>
        <v>0</v>
      </c>
      <c r="DP52" s="19">
        <f t="shared" si="136"/>
        <v>0</v>
      </c>
      <c r="DR52" s="19">
        <f t="shared" si="137"/>
        <v>0</v>
      </c>
      <c r="DS52" s="19">
        <f t="shared" si="137"/>
        <v>0</v>
      </c>
      <c r="DT52" s="19">
        <f t="shared" si="137"/>
        <v>0</v>
      </c>
      <c r="DV52" s="19">
        <f t="shared" si="138"/>
        <v>0</v>
      </c>
      <c r="DW52" s="19">
        <f t="shared" si="138"/>
        <v>0</v>
      </c>
      <c r="DX52" s="19">
        <f t="shared" si="138"/>
        <v>0</v>
      </c>
      <c r="DZ52" s="19">
        <f t="shared" si="139"/>
        <v>0</v>
      </c>
      <c r="EA52" s="19">
        <f t="shared" si="139"/>
        <v>0</v>
      </c>
      <c r="EB52" s="19">
        <f t="shared" si="139"/>
        <v>0</v>
      </c>
      <c r="ED52" s="19">
        <f t="shared" si="140"/>
        <v>0</v>
      </c>
      <c r="EE52" s="19">
        <f t="shared" si="140"/>
        <v>0</v>
      </c>
      <c r="EF52" s="19">
        <f t="shared" si="140"/>
        <v>0</v>
      </c>
      <c r="EH52" s="19">
        <f t="shared" si="141"/>
        <v>0</v>
      </c>
      <c r="EI52" s="19">
        <f t="shared" si="141"/>
        <v>0</v>
      </c>
      <c r="EJ52" s="19">
        <f t="shared" si="141"/>
        <v>0</v>
      </c>
      <c r="EL52" s="19">
        <f t="shared" si="142"/>
        <v>0</v>
      </c>
      <c r="EM52" s="19">
        <f t="shared" si="142"/>
        <v>0</v>
      </c>
      <c r="EN52" s="19">
        <f t="shared" si="142"/>
        <v>0</v>
      </c>
      <c r="EP52" s="19">
        <f t="shared" si="143"/>
        <v>0</v>
      </c>
      <c r="EQ52" s="19">
        <f t="shared" si="143"/>
        <v>0</v>
      </c>
      <c r="ER52" s="19">
        <f t="shared" si="143"/>
        <v>0</v>
      </c>
      <c r="ET52" s="19">
        <f t="shared" si="144"/>
        <v>0</v>
      </c>
      <c r="EU52" s="19">
        <f t="shared" si="144"/>
        <v>0</v>
      </c>
      <c r="EV52" s="19">
        <f t="shared" si="144"/>
        <v>0</v>
      </c>
      <c r="EX52" s="19">
        <f t="shared" si="145"/>
        <v>0</v>
      </c>
      <c r="EY52" s="19">
        <f t="shared" si="145"/>
        <v>0</v>
      </c>
      <c r="EZ52" s="19">
        <f t="shared" si="145"/>
        <v>0</v>
      </c>
      <c r="FB52" s="19">
        <f t="shared" si="146"/>
        <v>0</v>
      </c>
      <c r="FC52" s="19">
        <f t="shared" si="146"/>
        <v>0</v>
      </c>
      <c r="FD52" s="19">
        <f t="shared" si="146"/>
        <v>0</v>
      </c>
      <c r="FF52" s="19">
        <f t="shared" si="147"/>
        <v>0</v>
      </c>
      <c r="FG52" s="19">
        <f t="shared" si="147"/>
        <v>0</v>
      </c>
      <c r="FH52" s="19">
        <f t="shared" si="147"/>
        <v>0</v>
      </c>
      <c r="FJ52" s="19">
        <f t="shared" si="148"/>
        <v>0</v>
      </c>
      <c r="FK52" s="19">
        <f t="shared" si="148"/>
        <v>0</v>
      </c>
      <c r="FL52" s="19">
        <f t="shared" si="148"/>
        <v>0</v>
      </c>
      <c r="FN52" s="19">
        <f t="shared" si="149"/>
        <v>0</v>
      </c>
      <c r="FO52" s="19">
        <f t="shared" si="149"/>
        <v>0</v>
      </c>
      <c r="FP52" s="19">
        <f t="shared" si="149"/>
        <v>0</v>
      </c>
      <c r="FR52" s="19">
        <f t="shared" si="150"/>
        <v>0</v>
      </c>
      <c r="FS52" s="19">
        <f t="shared" si="150"/>
        <v>0</v>
      </c>
      <c r="FT52" s="19">
        <f t="shared" si="150"/>
        <v>0</v>
      </c>
      <c r="FV52" s="19">
        <f t="shared" si="151"/>
        <v>0</v>
      </c>
      <c r="FW52" s="19">
        <f t="shared" si="151"/>
        <v>0</v>
      </c>
      <c r="FX52" s="19">
        <f t="shared" si="151"/>
        <v>0</v>
      </c>
      <c r="FZ52" s="19">
        <f t="shared" si="152"/>
        <v>0</v>
      </c>
      <c r="GA52" s="19">
        <f t="shared" si="152"/>
        <v>0</v>
      </c>
      <c r="GB52" s="19">
        <f t="shared" si="152"/>
        <v>0</v>
      </c>
      <c r="GD52" s="19">
        <f t="shared" si="153"/>
        <v>0</v>
      </c>
      <c r="GE52" s="19">
        <f t="shared" si="153"/>
        <v>0</v>
      </c>
      <c r="GF52" s="19">
        <f t="shared" si="153"/>
        <v>0</v>
      </c>
      <c r="GH52" s="19">
        <f t="shared" si="154"/>
        <v>0</v>
      </c>
      <c r="GI52" s="19">
        <f t="shared" si="154"/>
        <v>0</v>
      </c>
      <c r="GJ52" s="19">
        <f t="shared" si="154"/>
        <v>0</v>
      </c>
      <c r="GL52" s="19">
        <f t="shared" si="155"/>
        <v>0</v>
      </c>
      <c r="GM52" s="19">
        <f t="shared" si="155"/>
        <v>0</v>
      </c>
      <c r="GN52" s="19">
        <f t="shared" si="155"/>
        <v>0</v>
      </c>
      <c r="GP52" s="19">
        <f t="shared" si="156"/>
        <v>0</v>
      </c>
      <c r="GQ52" s="19">
        <f t="shared" si="156"/>
        <v>0</v>
      </c>
      <c r="GR52" s="19">
        <f t="shared" si="156"/>
        <v>0</v>
      </c>
      <c r="GT52" s="19">
        <f t="shared" si="157"/>
        <v>0</v>
      </c>
      <c r="GU52" s="19">
        <f t="shared" si="157"/>
        <v>0</v>
      </c>
      <c r="GV52" s="19">
        <f t="shared" si="157"/>
        <v>0</v>
      </c>
      <c r="HA52" s="27">
        <f>IF(N52="wykład",G52*E52*'Formy zajęć'!$D$53*'Formy zajęć'!$D$58,IF(N52="ćw.aud",G52*E52*'Kierunek studiów'!$C$6/'Formy zajęć'!$D$59*'Formy zajęć'!$D$53,IF(N52="sem",G52*E52*'Kierunek studiów'!$C$6/'Formy zajęć'!$D$62*'Formy zajęć'!$D$53,IF(N52="ćw.konw",G52*E52*'Formy zajęć'!$D$53*'Kierunek studiów'!$C$6/'Formy zajęć'!$D$61,IF(N52="ćw.lab",G52*E52*'Formy zajęć'!$D$53*'Kierunek studiów'!$C$6/'Formy zajęć'!$D$60,IF(N52="niesklasyfikowane",0,""))))))</f>
        <v>0</v>
      </c>
      <c r="HB52" s="19">
        <f t="shared" si="163"/>
        <v>0</v>
      </c>
    </row>
    <row r="53" spans="2:210" x14ac:dyDescent="0.25">
      <c r="B53" s="28">
        <f t="shared" si="158"/>
        <v>0</v>
      </c>
      <c r="C53" s="25" t="str">
        <f>Przedmioty!B54</f>
        <v>Społeczno-gospodarcze uwarunkowania decyzji inwestycyjnych</v>
      </c>
      <c r="D53" s="28" t="str">
        <f>Przedmioty!D54</f>
        <v>WYKŁAD 1</v>
      </c>
      <c r="E53" s="28">
        <f>Przedmioty!C54</f>
        <v>15</v>
      </c>
      <c r="F53" s="29">
        <f t="shared" si="159"/>
        <v>1</v>
      </c>
      <c r="G53" s="29">
        <f t="shared" si="160"/>
        <v>0</v>
      </c>
      <c r="H53" s="29">
        <f t="shared" si="161"/>
        <v>1</v>
      </c>
      <c r="J53" s="19">
        <f t="shared" si="109"/>
        <v>30</v>
      </c>
      <c r="K53" s="19">
        <f t="shared" si="162"/>
        <v>390</v>
      </c>
      <c r="L53" s="19" t="str">
        <f>IF(OR(B54&gt;B53,J53=0),"",K53-SUM($L$48:L52))</f>
        <v/>
      </c>
      <c r="M53" s="19" t="str">
        <f t="shared" si="110"/>
        <v/>
      </c>
      <c r="N53" s="19" t="str">
        <f t="shared" si="111"/>
        <v>wykład</v>
      </c>
      <c r="P53" s="55">
        <f>IF(N53="wykład",E53,IF(N53="ćw.aud",E53*'Kierunek studiów'!$C$6/'Formy zajęć'!$D$59,IF(N53="ćw.lab",E53*'Kierunek studiów'!$C$6/'Formy zajęć'!$D$60,IF(N53="ćw.konw",E53*'Kierunek studiów'!$C$6/'Formy zajęć'!$D$61,IF(N53="sem",E53*'Kierunek studiów'!$C$6/'Formy zajęć'!$D$62,IF(N53="niesklasyfikowane",0,""))))))</f>
        <v>15</v>
      </c>
      <c r="V53" s="19">
        <f t="shared" si="112"/>
        <v>0</v>
      </c>
      <c r="W53" s="19">
        <f t="shared" si="112"/>
        <v>0</v>
      </c>
      <c r="X53" s="19">
        <f t="shared" si="112"/>
        <v>0</v>
      </c>
      <c r="Z53" s="19">
        <f t="shared" si="113"/>
        <v>0</v>
      </c>
      <c r="AA53" s="19">
        <f t="shared" si="113"/>
        <v>0</v>
      </c>
      <c r="AB53" s="19">
        <f t="shared" si="113"/>
        <v>0</v>
      </c>
      <c r="AD53" s="19">
        <f t="shared" si="114"/>
        <v>0</v>
      </c>
      <c r="AE53" s="19">
        <f t="shared" si="114"/>
        <v>0</v>
      </c>
      <c r="AF53" s="19">
        <f t="shared" si="114"/>
        <v>0</v>
      </c>
      <c r="AH53" s="19">
        <f t="shared" si="115"/>
        <v>0</v>
      </c>
      <c r="AI53" s="19">
        <f t="shared" si="115"/>
        <v>0</v>
      </c>
      <c r="AJ53" s="19">
        <f t="shared" si="115"/>
        <v>0</v>
      </c>
      <c r="AL53" s="19">
        <f t="shared" si="116"/>
        <v>0</v>
      </c>
      <c r="AM53" s="19">
        <f t="shared" si="116"/>
        <v>0</v>
      </c>
      <c r="AN53" s="19">
        <f t="shared" si="116"/>
        <v>0</v>
      </c>
      <c r="AP53" s="19">
        <f t="shared" si="117"/>
        <v>0</v>
      </c>
      <c r="AQ53" s="19">
        <f t="shared" si="117"/>
        <v>0</v>
      </c>
      <c r="AR53" s="19">
        <f t="shared" si="117"/>
        <v>0</v>
      </c>
      <c r="AT53" s="19">
        <f t="shared" si="118"/>
        <v>0</v>
      </c>
      <c r="AU53" s="19">
        <f t="shared" si="118"/>
        <v>0</v>
      </c>
      <c r="AV53" s="19">
        <f t="shared" si="118"/>
        <v>0</v>
      </c>
      <c r="AX53" s="19">
        <f t="shared" si="119"/>
        <v>0</v>
      </c>
      <c r="AY53" s="19">
        <f t="shared" si="119"/>
        <v>0</v>
      </c>
      <c r="AZ53" s="19">
        <f t="shared" si="119"/>
        <v>0</v>
      </c>
      <c r="BB53" s="19">
        <f t="shared" si="120"/>
        <v>0</v>
      </c>
      <c r="BC53" s="19">
        <f t="shared" si="120"/>
        <v>0</v>
      </c>
      <c r="BD53" s="19">
        <f t="shared" si="120"/>
        <v>0</v>
      </c>
      <c r="BF53" s="19">
        <f t="shared" si="121"/>
        <v>0</v>
      </c>
      <c r="BG53" s="19">
        <f t="shared" si="121"/>
        <v>0</v>
      </c>
      <c r="BH53" s="19">
        <f t="shared" si="121"/>
        <v>0</v>
      </c>
      <c r="BJ53" s="19">
        <f t="shared" si="122"/>
        <v>0</v>
      </c>
      <c r="BK53" s="19">
        <f t="shared" si="122"/>
        <v>0</v>
      </c>
      <c r="BL53" s="19">
        <f t="shared" si="122"/>
        <v>0</v>
      </c>
      <c r="BN53" s="19">
        <f t="shared" si="123"/>
        <v>0</v>
      </c>
      <c r="BO53" s="19">
        <f t="shared" si="123"/>
        <v>0</v>
      </c>
      <c r="BP53" s="19">
        <f t="shared" si="123"/>
        <v>0</v>
      </c>
      <c r="BR53" s="19">
        <f t="shared" si="124"/>
        <v>0</v>
      </c>
      <c r="BS53" s="19">
        <f t="shared" si="124"/>
        <v>0</v>
      </c>
      <c r="BT53" s="19">
        <f t="shared" si="124"/>
        <v>0</v>
      </c>
      <c r="BV53" s="19">
        <f t="shared" si="125"/>
        <v>0</v>
      </c>
      <c r="BW53" s="19">
        <f t="shared" si="125"/>
        <v>0</v>
      </c>
      <c r="BX53" s="19">
        <f t="shared" si="125"/>
        <v>0</v>
      </c>
      <c r="BZ53" s="19">
        <f t="shared" si="126"/>
        <v>0</v>
      </c>
      <c r="CA53" s="19">
        <f t="shared" si="126"/>
        <v>0</v>
      </c>
      <c r="CB53" s="19">
        <f t="shared" si="126"/>
        <v>0</v>
      </c>
      <c r="CD53" s="19">
        <f t="shared" si="127"/>
        <v>0</v>
      </c>
      <c r="CE53" s="19">
        <f t="shared" si="127"/>
        <v>0</v>
      </c>
      <c r="CF53" s="19">
        <f t="shared" si="127"/>
        <v>0</v>
      </c>
      <c r="CH53" s="19">
        <f t="shared" si="128"/>
        <v>0</v>
      </c>
      <c r="CI53" s="19">
        <f t="shared" si="128"/>
        <v>0</v>
      </c>
      <c r="CJ53" s="19">
        <f t="shared" si="128"/>
        <v>0</v>
      </c>
      <c r="CL53" s="19">
        <f t="shared" si="129"/>
        <v>0</v>
      </c>
      <c r="CM53" s="19">
        <f t="shared" si="129"/>
        <v>0</v>
      </c>
      <c r="CN53" s="19">
        <f t="shared" si="129"/>
        <v>0</v>
      </c>
      <c r="CP53" s="19">
        <f t="shared" si="130"/>
        <v>0</v>
      </c>
      <c r="CQ53" s="19">
        <f t="shared" si="130"/>
        <v>0</v>
      </c>
      <c r="CR53" s="19">
        <f t="shared" si="130"/>
        <v>0</v>
      </c>
      <c r="CT53" s="19">
        <f t="shared" si="131"/>
        <v>0</v>
      </c>
      <c r="CU53" s="19">
        <f t="shared" si="131"/>
        <v>0</v>
      </c>
      <c r="CV53" s="19">
        <f t="shared" si="131"/>
        <v>0</v>
      </c>
      <c r="CX53" s="19">
        <f t="shared" si="132"/>
        <v>0</v>
      </c>
      <c r="CY53" s="19">
        <f t="shared" si="132"/>
        <v>0</v>
      </c>
      <c r="CZ53" s="19">
        <f t="shared" si="132"/>
        <v>0</v>
      </c>
      <c r="DB53" s="19">
        <f t="shared" si="133"/>
        <v>0</v>
      </c>
      <c r="DC53" s="19">
        <f t="shared" si="133"/>
        <v>0</v>
      </c>
      <c r="DD53" s="19">
        <f t="shared" si="133"/>
        <v>0</v>
      </c>
      <c r="DF53" s="19">
        <f t="shared" si="134"/>
        <v>0</v>
      </c>
      <c r="DG53" s="19">
        <f t="shared" si="134"/>
        <v>0</v>
      </c>
      <c r="DH53" s="19">
        <f t="shared" si="134"/>
        <v>0</v>
      </c>
      <c r="DJ53" s="19">
        <f t="shared" si="135"/>
        <v>1</v>
      </c>
      <c r="DK53" s="19">
        <f t="shared" si="135"/>
        <v>0</v>
      </c>
      <c r="DL53" s="19">
        <f t="shared" si="135"/>
        <v>1</v>
      </c>
      <c r="DN53" s="19">
        <f t="shared" si="136"/>
        <v>0</v>
      </c>
      <c r="DO53" s="19">
        <f t="shared" si="136"/>
        <v>0</v>
      </c>
      <c r="DP53" s="19">
        <f t="shared" si="136"/>
        <v>0</v>
      </c>
      <c r="DR53" s="19">
        <f t="shared" si="137"/>
        <v>0</v>
      </c>
      <c r="DS53" s="19">
        <f t="shared" si="137"/>
        <v>0</v>
      </c>
      <c r="DT53" s="19">
        <f t="shared" si="137"/>
        <v>0</v>
      </c>
      <c r="DV53" s="19">
        <f t="shared" si="138"/>
        <v>0</v>
      </c>
      <c r="DW53" s="19">
        <f t="shared" si="138"/>
        <v>0</v>
      </c>
      <c r="DX53" s="19">
        <f t="shared" si="138"/>
        <v>0</v>
      </c>
      <c r="DZ53" s="19">
        <f t="shared" si="139"/>
        <v>0</v>
      </c>
      <c r="EA53" s="19">
        <f t="shared" si="139"/>
        <v>0</v>
      </c>
      <c r="EB53" s="19">
        <f t="shared" si="139"/>
        <v>0</v>
      </c>
      <c r="ED53" s="19">
        <f t="shared" si="140"/>
        <v>0</v>
      </c>
      <c r="EE53" s="19">
        <f t="shared" si="140"/>
        <v>0</v>
      </c>
      <c r="EF53" s="19">
        <f t="shared" si="140"/>
        <v>0</v>
      </c>
      <c r="EH53" s="19">
        <f t="shared" si="141"/>
        <v>0</v>
      </c>
      <c r="EI53" s="19">
        <f t="shared" si="141"/>
        <v>0</v>
      </c>
      <c r="EJ53" s="19">
        <f t="shared" si="141"/>
        <v>0</v>
      </c>
      <c r="EL53" s="19">
        <f t="shared" si="142"/>
        <v>0</v>
      </c>
      <c r="EM53" s="19">
        <f t="shared" si="142"/>
        <v>0</v>
      </c>
      <c r="EN53" s="19">
        <f t="shared" si="142"/>
        <v>0</v>
      </c>
      <c r="EP53" s="19">
        <f t="shared" si="143"/>
        <v>0</v>
      </c>
      <c r="EQ53" s="19">
        <f t="shared" si="143"/>
        <v>0</v>
      </c>
      <c r="ER53" s="19">
        <f t="shared" si="143"/>
        <v>0</v>
      </c>
      <c r="ET53" s="19">
        <f t="shared" si="144"/>
        <v>0</v>
      </c>
      <c r="EU53" s="19">
        <f t="shared" si="144"/>
        <v>0</v>
      </c>
      <c r="EV53" s="19">
        <f t="shared" si="144"/>
        <v>0</v>
      </c>
      <c r="EX53" s="19">
        <f t="shared" si="145"/>
        <v>0</v>
      </c>
      <c r="EY53" s="19">
        <f t="shared" si="145"/>
        <v>0</v>
      </c>
      <c r="EZ53" s="19">
        <f t="shared" si="145"/>
        <v>0</v>
      </c>
      <c r="FB53" s="19">
        <f t="shared" si="146"/>
        <v>0</v>
      </c>
      <c r="FC53" s="19">
        <f t="shared" si="146"/>
        <v>0</v>
      </c>
      <c r="FD53" s="19">
        <f t="shared" si="146"/>
        <v>0</v>
      </c>
      <c r="FF53" s="19">
        <f t="shared" si="147"/>
        <v>0</v>
      </c>
      <c r="FG53" s="19">
        <f t="shared" si="147"/>
        <v>0</v>
      </c>
      <c r="FH53" s="19">
        <f t="shared" si="147"/>
        <v>0</v>
      </c>
      <c r="FJ53" s="19">
        <f t="shared" si="148"/>
        <v>0</v>
      </c>
      <c r="FK53" s="19">
        <f t="shared" si="148"/>
        <v>0</v>
      </c>
      <c r="FL53" s="19">
        <f t="shared" si="148"/>
        <v>0</v>
      </c>
      <c r="FN53" s="19">
        <f t="shared" si="149"/>
        <v>0</v>
      </c>
      <c r="FO53" s="19">
        <f t="shared" si="149"/>
        <v>0</v>
      </c>
      <c r="FP53" s="19">
        <f t="shared" si="149"/>
        <v>0</v>
      </c>
      <c r="FR53" s="19">
        <f t="shared" si="150"/>
        <v>0</v>
      </c>
      <c r="FS53" s="19">
        <f t="shared" si="150"/>
        <v>0</v>
      </c>
      <c r="FT53" s="19">
        <f t="shared" si="150"/>
        <v>0</v>
      </c>
      <c r="FV53" s="19">
        <f t="shared" si="151"/>
        <v>0</v>
      </c>
      <c r="FW53" s="19">
        <f t="shared" si="151"/>
        <v>0</v>
      </c>
      <c r="FX53" s="19">
        <f t="shared" si="151"/>
        <v>0</v>
      </c>
      <c r="FZ53" s="19">
        <f t="shared" si="152"/>
        <v>0</v>
      </c>
      <c r="GA53" s="19">
        <f t="shared" si="152"/>
        <v>0</v>
      </c>
      <c r="GB53" s="19">
        <f t="shared" si="152"/>
        <v>0</v>
      </c>
      <c r="GD53" s="19">
        <f t="shared" si="153"/>
        <v>0</v>
      </c>
      <c r="GE53" s="19">
        <f t="shared" si="153"/>
        <v>0</v>
      </c>
      <c r="GF53" s="19">
        <f t="shared" si="153"/>
        <v>0</v>
      </c>
      <c r="GH53" s="19">
        <f t="shared" si="154"/>
        <v>0</v>
      </c>
      <c r="GI53" s="19">
        <f t="shared" si="154"/>
        <v>0</v>
      </c>
      <c r="GJ53" s="19">
        <f t="shared" si="154"/>
        <v>0</v>
      </c>
      <c r="GL53" s="19">
        <f t="shared" si="155"/>
        <v>0</v>
      </c>
      <c r="GM53" s="19">
        <f t="shared" si="155"/>
        <v>0</v>
      </c>
      <c r="GN53" s="19">
        <f t="shared" si="155"/>
        <v>0</v>
      </c>
      <c r="GP53" s="19">
        <f t="shared" si="156"/>
        <v>0</v>
      </c>
      <c r="GQ53" s="19">
        <f t="shared" si="156"/>
        <v>0</v>
      </c>
      <c r="GR53" s="19">
        <f t="shared" si="156"/>
        <v>0</v>
      </c>
      <c r="GT53" s="19">
        <f t="shared" si="157"/>
        <v>0</v>
      </c>
      <c r="GU53" s="19">
        <f t="shared" si="157"/>
        <v>0</v>
      </c>
      <c r="GV53" s="19">
        <f t="shared" si="157"/>
        <v>0</v>
      </c>
      <c r="HA53" s="27">
        <f>IF(N53="wykład",G53*E53*'Formy zajęć'!$D$53*'Formy zajęć'!$D$58,IF(N53="ćw.aud",G53*E53*'Kierunek studiów'!$C$6/'Formy zajęć'!$D$59*'Formy zajęć'!$D$53,IF(N53="sem",G53*E53*'Kierunek studiów'!$C$6/'Formy zajęć'!$D$62*'Formy zajęć'!$D$53,IF(N53="ćw.konw",G53*E53*'Formy zajęć'!$D$53*'Kierunek studiów'!$C$6/'Formy zajęć'!$D$61,IF(N53="ćw.lab",G53*E53*'Formy zajęć'!$D$53*'Kierunek studiów'!$C$6/'Formy zajęć'!$D$60,IF(N53="niesklasyfikowane",0,""))))))</f>
        <v>0</v>
      </c>
      <c r="HB53" s="19">
        <f t="shared" si="163"/>
        <v>0</v>
      </c>
    </row>
    <row r="54" spans="2:210" x14ac:dyDescent="0.25">
      <c r="B54" s="28">
        <f t="shared" si="158"/>
        <v>1</v>
      </c>
      <c r="C54" s="25" t="str">
        <f>Przedmioty!B55</f>
        <v>Społeczno-gospodarcze uwarunkowania decyzji inwestycyjnych</v>
      </c>
      <c r="D54" s="28" t="str">
        <f>Przedmioty!D55</f>
        <v>ĆWICZENIA KONWERSATORYJNE 1</v>
      </c>
      <c r="E54" s="28">
        <f>Przedmioty!C55</f>
        <v>30</v>
      </c>
      <c r="F54" s="29">
        <f t="shared" si="159"/>
        <v>1</v>
      </c>
      <c r="G54" s="29">
        <f t="shared" si="160"/>
        <v>1</v>
      </c>
      <c r="H54" s="29">
        <f t="shared" si="161"/>
        <v>0</v>
      </c>
      <c r="J54" s="19">
        <f t="shared" si="109"/>
        <v>60</v>
      </c>
      <c r="K54" s="19">
        <f t="shared" si="162"/>
        <v>450</v>
      </c>
      <c r="L54" s="19">
        <f>IF(OR(B55&gt;B54,J54=0),"",K54-SUM($L$48:L53))</f>
        <v>90</v>
      </c>
      <c r="M54" s="19">
        <f t="shared" si="110"/>
        <v>3</v>
      </c>
      <c r="N54" s="19" t="str">
        <f t="shared" si="111"/>
        <v>ćw.konw</v>
      </c>
      <c r="P54" s="55">
        <f>IF(N54="wykład",E54,IF(N54="ćw.aud",E54*'Kierunek studiów'!$C$6/'Formy zajęć'!$D$59,IF(N54="ćw.lab",E54*'Kierunek studiów'!$C$6/'Formy zajęć'!$D$60,IF(N54="ćw.konw",E54*'Kierunek studiów'!$C$6/'Formy zajęć'!$D$61,IF(N54="sem",E54*'Kierunek studiów'!$C$6/'Formy zajęć'!$D$62,IF(N54="niesklasyfikowane",0,""))))))</f>
        <v>112.5</v>
      </c>
      <c r="V54" s="19">
        <f t="shared" si="112"/>
        <v>0</v>
      </c>
      <c r="W54" s="19">
        <f t="shared" si="112"/>
        <v>0</v>
      </c>
      <c r="X54" s="19">
        <f t="shared" si="112"/>
        <v>0</v>
      </c>
      <c r="Z54" s="19">
        <f t="shared" si="113"/>
        <v>0</v>
      </c>
      <c r="AA54" s="19">
        <f t="shared" si="113"/>
        <v>0</v>
      </c>
      <c r="AB54" s="19">
        <f t="shared" si="113"/>
        <v>0</v>
      </c>
      <c r="AD54" s="19">
        <f t="shared" si="114"/>
        <v>0</v>
      </c>
      <c r="AE54" s="19">
        <f t="shared" si="114"/>
        <v>0</v>
      </c>
      <c r="AF54" s="19">
        <f t="shared" si="114"/>
        <v>0</v>
      </c>
      <c r="AH54" s="19">
        <f t="shared" si="115"/>
        <v>0</v>
      </c>
      <c r="AI54" s="19">
        <f t="shared" si="115"/>
        <v>0</v>
      </c>
      <c r="AJ54" s="19">
        <f t="shared" si="115"/>
        <v>0</v>
      </c>
      <c r="AL54" s="19">
        <f t="shared" si="116"/>
        <v>0</v>
      </c>
      <c r="AM54" s="19">
        <f t="shared" si="116"/>
        <v>0</v>
      </c>
      <c r="AN54" s="19">
        <f t="shared" si="116"/>
        <v>0</v>
      </c>
      <c r="AP54" s="19">
        <f t="shared" si="117"/>
        <v>0</v>
      </c>
      <c r="AQ54" s="19">
        <f t="shared" si="117"/>
        <v>0</v>
      </c>
      <c r="AR54" s="19">
        <f t="shared" si="117"/>
        <v>0</v>
      </c>
      <c r="AT54" s="19">
        <f t="shared" si="118"/>
        <v>1</v>
      </c>
      <c r="AU54" s="19">
        <f t="shared" si="118"/>
        <v>1</v>
      </c>
      <c r="AV54" s="19">
        <f t="shared" si="118"/>
        <v>0</v>
      </c>
      <c r="AX54" s="19">
        <f t="shared" si="119"/>
        <v>0</v>
      </c>
      <c r="AY54" s="19">
        <f t="shared" si="119"/>
        <v>0</v>
      </c>
      <c r="AZ54" s="19">
        <f t="shared" si="119"/>
        <v>0</v>
      </c>
      <c r="BB54" s="19">
        <f t="shared" si="120"/>
        <v>0</v>
      </c>
      <c r="BC54" s="19">
        <f t="shared" si="120"/>
        <v>0</v>
      </c>
      <c r="BD54" s="19">
        <f t="shared" si="120"/>
        <v>0</v>
      </c>
      <c r="BF54" s="19">
        <f t="shared" si="121"/>
        <v>0</v>
      </c>
      <c r="BG54" s="19">
        <f t="shared" si="121"/>
        <v>0</v>
      </c>
      <c r="BH54" s="19">
        <f t="shared" si="121"/>
        <v>0</v>
      </c>
      <c r="BJ54" s="19">
        <f t="shared" si="122"/>
        <v>0</v>
      </c>
      <c r="BK54" s="19">
        <f t="shared" si="122"/>
        <v>0</v>
      </c>
      <c r="BL54" s="19">
        <f t="shared" si="122"/>
        <v>0</v>
      </c>
      <c r="BN54" s="19">
        <f t="shared" si="123"/>
        <v>0</v>
      </c>
      <c r="BO54" s="19">
        <f t="shared" si="123"/>
        <v>0</v>
      </c>
      <c r="BP54" s="19">
        <f t="shared" si="123"/>
        <v>0</v>
      </c>
      <c r="BR54" s="19">
        <f t="shared" si="124"/>
        <v>0</v>
      </c>
      <c r="BS54" s="19">
        <f t="shared" si="124"/>
        <v>0</v>
      </c>
      <c r="BT54" s="19">
        <f t="shared" si="124"/>
        <v>0</v>
      </c>
      <c r="BV54" s="19">
        <f t="shared" si="125"/>
        <v>0</v>
      </c>
      <c r="BW54" s="19">
        <f t="shared" si="125"/>
        <v>0</v>
      </c>
      <c r="BX54" s="19">
        <f t="shared" si="125"/>
        <v>0</v>
      </c>
      <c r="BZ54" s="19">
        <f t="shared" si="126"/>
        <v>0</v>
      </c>
      <c r="CA54" s="19">
        <f t="shared" si="126"/>
        <v>0</v>
      </c>
      <c r="CB54" s="19">
        <f t="shared" si="126"/>
        <v>0</v>
      </c>
      <c r="CD54" s="19">
        <f t="shared" si="127"/>
        <v>0</v>
      </c>
      <c r="CE54" s="19">
        <f t="shared" si="127"/>
        <v>0</v>
      </c>
      <c r="CF54" s="19">
        <f t="shared" si="127"/>
        <v>0</v>
      </c>
      <c r="CH54" s="19">
        <f t="shared" si="128"/>
        <v>0</v>
      </c>
      <c r="CI54" s="19">
        <f t="shared" si="128"/>
        <v>0</v>
      </c>
      <c r="CJ54" s="19">
        <f t="shared" si="128"/>
        <v>0</v>
      </c>
      <c r="CL54" s="19">
        <f t="shared" si="129"/>
        <v>0</v>
      </c>
      <c r="CM54" s="19">
        <f t="shared" si="129"/>
        <v>0</v>
      </c>
      <c r="CN54" s="19">
        <f t="shared" si="129"/>
        <v>0</v>
      </c>
      <c r="CP54" s="19">
        <f t="shared" si="130"/>
        <v>0</v>
      </c>
      <c r="CQ54" s="19">
        <f t="shared" si="130"/>
        <v>0</v>
      </c>
      <c r="CR54" s="19">
        <f t="shared" si="130"/>
        <v>0</v>
      </c>
      <c r="CT54" s="19">
        <f t="shared" si="131"/>
        <v>0</v>
      </c>
      <c r="CU54" s="19">
        <f t="shared" si="131"/>
        <v>0</v>
      </c>
      <c r="CV54" s="19">
        <f t="shared" si="131"/>
        <v>0</v>
      </c>
      <c r="CX54" s="19">
        <f t="shared" si="132"/>
        <v>0</v>
      </c>
      <c r="CY54" s="19">
        <f t="shared" si="132"/>
        <v>0</v>
      </c>
      <c r="CZ54" s="19">
        <f t="shared" si="132"/>
        <v>0</v>
      </c>
      <c r="DB54" s="19">
        <f t="shared" si="133"/>
        <v>0</v>
      </c>
      <c r="DC54" s="19">
        <f t="shared" si="133"/>
        <v>0</v>
      </c>
      <c r="DD54" s="19">
        <f t="shared" si="133"/>
        <v>0</v>
      </c>
      <c r="DF54" s="19">
        <f t="shared" si="134"/>
        <v>0</v>
      </c>
      <c r="DG54" s="19">
        <f t="shared" si="134"/>
        <v>0</v>
      </c>
      <c r="DH54" s="19">
        <f t="shared" si="134"/>
        <v>0</v>
      </c>
      <c r="DJ54" s="19">
        <f t="shared" si="135"/>
        <v>0</v>
      </c>
      <c r="DK54" s="19">
        <f t="shared" si="135"/>
        <v>0</v>
      </c>
      <c r="DL54" s="19">
        <f t="shared" si="135"/>
        <v>0</v>
      </c>
      <c r="DN54" s="19">
        <f t="shared" si="136"/>
        <v>0</v>
      </c>
      <c r="DO54" s="19">
        <f t="shared" si="136"/>
        <v>0</v>
      </c>
      <c r="DP54" s="19">
        <f t="shared" si="136"/>
        <v>0</v>
      </c>
      <c r="DR54" s="19">
        <f t="shared" si="137"/>
        <v>0</v>
      </c>
      <c r="DS54" s="19">
        <f t="shared" si="137"/>
        <v>0</v>
      </c>
      <c r="DT54" s="19">
        <f t="shared" si="137"/>
        <v>0</v>
      </c>
      <c r="DV54" s="19">
        <f t="shared" si="138"/>
        <v>0</v>
      </c>
      <c r="DW54" s="19">
        <f t="shared" si="138"/>
        <v>0</v>
      </c>
      <c r="DX54" s="19">
        <f t="shared" si="138"/>
        <v>0</v>
      </c>
      <c r="DZ54" s="19">
        <f t="shared" si="139"/>
        <v>0</v>
      </c>
      <c r="EA54" s="19">
        <f t="shared" si="139"/>
        <v>0</v>
      </c>
      <c r="EB54" s="19">
        <f t="shared" si="139"/>
        <v>0</v>
      </c>
      <c r="ED54" s="19">
        <f t="shared" si="140"/>
        <v>0</v>
      </c>
      <c r="EE54" s="19">
        <f t="shared" si="140"/>
        <v>0</v>
      </c>
      <c r="EF54" s="19">
        <f t="shared" si="140"/>
        <v>0</v>
      </c>
      <c r="EH54" s="19">
        <f t="shared" si="141"/>
        <v>0</v>
      </c>
      <c r="EI54" s="19">
        <f t="shared" si="141"/>
        <v>0</v>
      </c>
      <c r="EJ54" s="19">
        <f t="shared" si="141"/>
        <v>0</v>
      </c>
      <c r="EL54" s="19">
        <f t="shared" si="142"/>
        <v>0</v>
      </c>
      <c r="EM54" s="19">
        <f t="shared" si="142"/>
        <v>0</v>
      </c>
      <c r="EN54" s="19">
        <f t="shared" si="142"/>
        <v>0</v>
      </c>
      <c r="EP54" s="19">
        <f t="shared" si="143"/>
        <v>0</v>
      </c>
      <c r="EQ54" s="19">
        <f t="shared" si="143"/>
        <v>0</v>
      </c>
      <c r="ER54" s="19">
        <f t="shared" si="143"/>
        <v>0</v>
      </c>
      <c r="ET54" s="19">
        <f t="shared" si="144"/>
        <v>0</v>
      </c>
      <c r="EU54" s="19">
        <f t="shared" si="144"/>
        <v>0</v>
      </c>
      <c r="EV54" s="19">
        <f t="shared" si="144"/>
        <v>0</v>
      </c>
      <c r="EX54" s="19">
        <f t="shared" si="145"/>
        <v>0</v>
      </c>
      <c r="EY54" s="19">
        <f t="shared" si="145"/>
        <v>0</v>
      </c>
      <c r="EZ54" s="19">
        <f t="shared" si="145"/>
        <v>0</v>
      </c>
      <c r="FB54" s="19">
        <f t="shared" si="146"/>
        <v>0</v>
      </c>
      <c r="FC54" s="19">
        <f t="shared" si="146"/>
        <v>0</v>
      </c>
      <c r="FD54" s="19">
        <f t="shared" si="146"/>
        <v>0</v>
      </c>
      <c r="FF54" s="19">
        <f t="shared" si="147"/>
        <v>0</v>
      </c>
      <c r="FG54" s="19">
        <f t="shared" si="147"/>
        <v>0</v>
      </c>
      <c r="FH54" s="19">
        <f t="shared" si="147"/>
        <v>0</v>
      </c>
      <c r="FJ54" s="19">
        <f t="shared" si="148"/>
        <v>0</v>
      </c>
      <c r="FK54" s="19">
        <f t="shared" si="148"/>
        <v>0</v>
      </c>
      <c r="FL54" s="19">
        <f t="shared" si="148"/>
        <v>0</v>
      </c>
      <c r="FN54" s="19">
        <f t="shared" si="149"/>
        <v>0</v>
      </c>
      <c r="FO54" s="19">
        <f t="shared" si="149"/>
        <v>0</v>
      </c>
      <c r="FP54" s="19">
        <f t="shared" si="149"/>
        <v>0</v>
      </c>
      <c r="FR54" s="19">
        <f t="shared" si="150"/>
        <v>0</v>
      </c>
      <c r="FS54" s="19">
        <f t="shared" si="150"/>
        <v>0</v>
      </c>
      <c r="FT54" s="19">
        <f t="shared" si="150"/>
        <v>0</v>
      </c>
      <c r="FV54" s="19">
        <f t="shared" si="151"/>
        <v>0</v>
      </c>
      <c r="FW54" s="19">
        <f t="shared" si="151"/>
        <v>0</v>
      </c>
      <c r="FX54" s="19">
        <f t="shared" si="151"/>
        <v>0</v>
      </c>
      <c r="FZ54" s="19">
        <f t="shared" si="152"/>
        <v>0</v>
      </c>
      <c r="GA54" s="19">
        <f t="shared" si="152"/>
        <v>0</v>
      </c>
      <c r="GB54" s="19">
        <f t="shared" si="152"/>
        <v>0</v>
      </c>
      <c r="GD54" s="19">
        <f t="shared" si="153"/>
        <v>0</v>
      </c>
      <c r="GE54" s="19">
        <f t="shared" si="153"/>
        <v>0</v>
      </c>
      <c r="GF54" s="19">
        <f t="shared" si="153"/>
        <v>0</v>
      </c>
      <c r="GH54" s="19">
        <f t="shared" si="154"/>
        <v>0</v>
      </c>
      <c r="GI54" s="19">
        <f t="shared" si="154"/>
        <v>0</v>
      </c>
      <c r="GJ54" s="19">
        <f t="shared" si="154"/>
        <v>0</v>
      </c>
      <c r="GL54" s="19">
        <f t="shared" si="155"/>
        <v>0</v>
      </c>
      <c r="GM54" s="19">
        <f t="shared" si="155"/>
        <v>0</v>
      </c>
      <c r="GN54" s="19">
        <f t="shared" si="155"/>
        <v>0</v>
      </c>
      <c r="GP54" s="19">
        <f t="shared" si="156"/>
        <v>0</v>
      </c>
      <c r="GQ54" s="19">
        <f t="shared" si="156"/>
        <v>0</v>
      </c>
      <c r="GR54" s="19">
        <f t="shared" si="156"/>
        <v>0</v>
      </c>
      <c r="GT54" s="19">
        <f t="shared" si="157"/>
        <v>0</v>
      </c>
      <c r="GU54" s="19">
        <f t="shared" si="157"/>
        <v>0</v>
      </c>
      <c r="GV54" s="19">
        <f t="shared" si="157"/>
        <v>0</v>
      </c>
      <c r="HA54" s="27">
        <f>IF(N54="wykład",G54*E54*'Formy zajęć'!$D$53*'Formy zajęć'!$D$58,IF(N54="ćw.aud",G54*E54*'Kierunek studiów'!$C$6/'Formy zajęć'!$D$59*'Formy zajęć'!$D$53,IF(N54="sem",G54*E54*'Kierunek studiów'!$C$6/'Formy zajęć'!$D$62*'Formy zajęć'!$D$53,IF(N54="ćw.konw",G54*E54*'Formy zajęć'!$D$53*'Kierunek studiów'!$C$6/'Formy zajęć'!$D$61,IF(N54="ćw.lab",G54*E54*'Formy zajęć'!$D$53*'Kierunek studiów'!$C$6/'Formy zajęć'!$D$60,IF(N54="niesklasyfikowane",0,""))))))</f>
        <v>0</v>
      </c>
      <c r="HB54" s="19">
        <f t="shared" si="163"/>
        <v>0</v>
      </c>
    </row>
    <row r="55" spans="2:210" x14ac:dyDescent="0.25">
      <c r="B55" s="28">
        <f t="shared" si="158"/>
        <v>0</v>
      </c>
      <c r="C55" s="25" t="str">
        <f>Przedmioty!B56</f>
        <v>Ekonomika nieruchomości</v>
      </c>
      <c r="D55" s="28" t="str">
        <f>Przedmioty!D56</f>
        <v>WYKŁAD 1</v>
      </c>
      <c r="E55" s="28">
        <f>Przedmioty!C56</f>
        <v>30</v>
      </c>
      <c r="F55" s="29">
        <f t="shared" si="159"/>
        <v>1</v>
      </c>
      <c r="G55" s="29">
        <f t="shared" si="160"/>
        <v>0</v>
      </c>
      <c r="H55" s="29">
        <f t="shared" si="161"/>
        <v>1</v>
      </c>
      <c r="J55" s="19">
        <f t="shared" si="109"/>
        <v>60</v>
      </c>
      <c r="K55" s="19">
        <f t="shared" si="162"/>
        <v>510</v>
      </c>
      <c r="L55" s="19">
        <f>IF(OR(B56&gt;B55,J55=0),"",K55-SUM($L$48:L54))</f>
        <v>60</v>
      </c>
      <c r="M55" s="19">
        <f t="shared" ref="M55:M83" si="164">IF(D55="W -F",L55/30-L55/30,IF(L55&lt;&gt;"",L55/30,""))</f>
        <v>2</v>
      </c>
      <c r="N55" s="19" t="str">
        <f t="shared" si="111"/>
        <v>wykład</v>
      </c>
      <c r="P55" s="55">
        <f>IF(N55="wykład",E55,IF(N55="ćw.aud",E55*'Kierunek studiów'!$C$6/'Formy zajęć'!$D$59,IF(N55="ćw.lab",E55*'Kierunek studiów'!$C$6/'Formy zajęć'!$D$60,IF(N55="ćw.konw",E55*'Kierunek studiów'!$C$6/'Formy zajęć'!$D$61,IF(N55="sem",E55*'Kierunek studiów'!$C$6/'Formy zajęć'!$D$62,IF(N55="niesklasyfikowane",0,""))))))</f>
        <v>30</v>
      </c>
      <c r="V55" s="19">
        <f t="shared" si="112"/>
        <v>0</v>
      </c>
      <c r="W55" s="19">
        <f t="shared" si="112"/>
        <v>0</v>
      </c>
      <c r="X55" s="19">
        <f t="shared" si="112"/>
        <v>0</v>
      </c>
      <c r="Z55" s="19">
        <f t="shared" si="113"/>
        <v>0</v>
      </c>
      <c r="AA55" s="19">
        <f t="shared" si="113"/>
        <v>0</v>
      </c>
      <c r="AB55" s="19">
        <f t="shared" si="113"/>
        <v>0</v>
      </c>
      <c r="AD55" s="19">
        <f t="shared" si="114"/>
        <v>0</v>
      </c>
      <c r="AE55" s="19">
        <f t="shared" si="114"/>
        <v>0</v>
      </c>
      <c r="AF55" s="19">
        <f t="shared" si="114"/>
        <v>0</v>
      </c>
      <c r="AH55" s="19">
        <f t="shared" si="115"/>
        <v>0</v>
      </c>
      <c r="AI55" s="19">
        <f t="shared" si="115"/>
        <v>0</v>
      </c>
      <c r="AJ55" s="19">
        <f t="shared" si="115"/>
        <v>0</v>
      </c>
      <c r="AL55" s="19">
        <f t="shared" si="116"/>
        <v>0</v>
      </c>
      <c r="AM55" s="19">
        <f t="shared" si="116"/>
        <v>0</v>
      </c>
      <c r="AN55" s="19">
        <f t="shared" si="116"/>
        <v>0</v>
      </c>
      <c r="AP55" s="19">
        <f t="shared" si="117"/>
        <v>0</v>
      </c>
      <c r="AQ55" s="19">
        <f t="shared" si="117"/>
        <v>0</v>
      </c>
      <c r="AR55" s="19">
        <f t="shared" si="117"/>
        <v>0</v>
      </c>
      <c r="AT55" s="19">
        <f t="shared" si="118"/>
        <v>0</v>
      </c>
      <c r="AU55" s="19">
        <f t="shared" si="118"/>
        <v>0</v>
      </c>
      <c r="AV55" s="19">
        <f t="shared" si="118"/>
        <v>0</v>
      </c>
      <c r="AX55" s="19">
        <f t="shared" si="119"/>
        <v>0</v>
      </c>
      <c r="AY55" s="19">
        <f t="shared" si="119"/>
        <v>0</v>
      </c>
      <c r="AZ55" s="19">
        <f t="shared" si="119"/>
        <v>0</v>
      </c>
      <c r="BB55" s="19">
        <f t="shared" si="120"/>
        <v>0</v>
      </c>
      <c r="BC55" s="19">
        <f t="shared" si="120"/>
        <v>0</v>
      </c>
      <c r="BD55" s="19">
        <f t="shared" si="120"/>
        <v>0</v>
      </c>
      <c r="BF55" s="19">
        <f t="shared" si="121"/>
        <v>0</v>
      </c>
      <c r="BG55" s="19">
        <f t="shared" si="121"/>
        <v>0</v>
      </c>
      <c r="BH55" s="19">
        <f t="shared" si="121"/>
        <v>0</v>
      </c>
      <c r="BJ55" s="19">
        <f t="shared" si="122"/>
        <v>0</v>
      </c>
      <c r="BK55" s="19">
        <f t="shared" si="122"/>
        <v>0</v>
      </c>
      <c r="BL55" s="19">
        <f t="shared" si="122"/>
        <v>0</v>
      </c>
      <c r="BN55" s="19">
        <f t="shared" si="123"/>
        <v>0</v>
      </c>
      <c r="BO55" s="19">
        <f t="shared" si="123"/>
        <v>0</v>
      </c>
      <c r="BP55" s="19">
        <f t="shared" si="123"/>
        <v>0</v>
      </c>
      <c r="BR55" s="19">
        <f t="shared" si="124"/>
        <v>0</v>
      </c>
      <c r="BS55" s="19">
        <f t="shared" si="124"/>
        <v>0</v>
      </c>
      <c r="BT55" s="19">
        <f t="shared" si="124"/>
        <v>0</v>
      </c>
      <c r="BV55" s="19">
        <f t="shared" si="125"/>
        <v>0</v>
      </c>
      <c r="BW55" s="19">
        <f t="shared" si="125"/>
        <v>0</v>
      </c>
      <c r="BX55" s="19">
        <f t="shared" si="125"/>
        <v>0</v>
      </c>
      <c r="BZ55" s="19">
        <f t="shared" si="126"/>
        <v>0</v>
      </c>
      <c r="CA55" s="19">
        <f t="shared" si="126"/>
        <v>0</v>
      </c>
      <c r="CB55" s="19">
        <f t="shared" si="126"/>
        <v>0</v>
      </c>
      <c r="CD55" s="19">
        <f t="shared" si="127"/>
        <v>0</v>
      </c>
      <c r="CE55" s="19">
        <f t="shared" si="127"/>
        <v>0</v>
      </c>
      <c r="CF55" s="19">
        <f t="shared" si="127"/>
        <v>0</v>
      </c>
      <c r="CH55" s="19">
        <f t="shared" si="128"/>
        <v>0</v>
      </c>
      <c r="CI55" s="19">
        <f t="shared" si="128"/>
        <v>0</v>
      </c>
      <c r="CJ55" s="19">
        <f t="shared" si="128"/>
        <v>0</v>
      </c>
      <c r="CL55" s="19">
        <f t="shared" si="129"/>
        <v>0</v>
      </c>
      <c r="CM55" s="19">
        <f t="shared" si="129"/>
        <v>0</v>
      </c>
      <c r="CN55" s="19">
        <f t="shared" si="129"/>
        <v>0</v>
      </c>
      <c r="CP55" s="19">
        <f t="shared" si="130"/>
        <v>0</v>
      </c>
      <c r="CQ55" s="19">
        <f t="shared" si="130"/>
        <v>0</v>
      </c>
      <c r="CR55" s="19">
        <f t="shared" si="130"/>
        <v>0</v>
      </c>
      <c r="CT55" s="19">
        <f t="shared" si="131"/>
        <v>0</v>
      </c>
      <c r="CU55" s="19">
        <f t="shared" si="131"/>
        <v>0</v>
      </c>
      <c r="CV55" s="19">
        <f t="shared" si="131"/>
        <v>0</v>
      </c>
      <c r="CX55" s="19">
        <f t="shared" si="132"/>
        <v>0</v>
      </c>
      <c r="CY55" s="19">
        <f t="shared" si="132"/>
        <v>0</v>
      </c>
      <c r="CZ55" s="19">
        <f t="shared" si="132"/>
        <v>0</v>
      </c>
      <c r="DB55" s="19">
        <f t="shared" si="133"/>
        <v>0</v>
      </c>
      <c r="DC55" s="19">
        <f t="shared" si="133"/>
        <v>0</v>
      </c>
      <c r="DD55" s="19">
        <f t="shared" si="133"/>
        <v>0</v>
      </c>
      <c r="DF55" s="19">
        <f t="shared" si="134"/>
        <v>0</v>
      </c>
      <c r="DG55" s="19">
        <f t="shared" si="134"/>
        <v>0</v>
      </c>
      <c r="DH55" s="19">
        <f t="shared" si="134"/>
        <v>0</v>
      </c>
      <c r="DJ55" s="19">
        <f t="shared" si="135"/>
        <v>1</v>
      </c>
      <c r="DK55" s="19">
        <f t="shared" si="135"/>
        <v>0</v>
      </c>
      <c r="DL55" s="19">
        <f t="shared" si="135"/>
        <v>1</v>
      </c>
      <c r="DN55" s="19">
        <f t="shared" si="136"/>
        <v>0</v>
      </c>
      <c r="DO55" s="19">
        <f t="shared" si="136"/>
        <v>0</v>
      </c>
      <c r="DP55" s="19">
        <f t="shared" si="136"/>
        <v>0</v>
      </c>
      <c r="DR55" s="19">
        <f t="shared" si="137"/>
        <v>0</v>
      </c>
      <c r="DS55" s="19">
        <f t="shared" si="137"/>
        <v>0</v>
      </c>
      <c r="DT55" s="19">
        <f t="shared" si="137"/>
        <v>0</v>
      </c>
      <c r="DV55" s="19">
        <f t="shared" si="138"/>
        <v>0</v>
      </c>
      <c r="DW55" s="19">
        <f t="shared" si="138"/>
        <v>0</v>
      </c>
      <c r="DX55" s="19">
        <f t="shared" si="138"/>
        <v>0</v>
      </c>
      <c r="DZ55" s="19">
        <f t="shared" si="139"/>
        <v>0</v>
      </c>
      <c r="EA55" s="19">
        <f t="shared" si="139"/>
        <v>0</v>
      </c>
      <c r="EB55" s="19">
        <f t="shared" si="139"/>
        <v>0</v>
      </c>
      <c r="ED55" s="19">
        <f t="shared" si="140"/>
        <v>0</v>
      </c>
      <c r="EE55" s="19">
        <f t="shared" si="140"/>
        <v>0</v>
      </c>
      <c r="EF55" s="19">
        <f t="shared" si="140"/>
        <v>0</v>
      </c>
      <c r="EH55" s="19">
        <f t="shared" si="141"/>
        <v>0</v>
      </c>
      <c r="EI55" s="19">
        <f t="shared" si="141"/>
        <v>0</v>
      </c>
      <c r="EJ55" s="19">
        <f t="shared" si="141"/>
        <v>0</v>
      </c>
      <c r="EL55" s="19">
        <f t="shared" si="142"/>
        <v>0</v>
      </c>
      <c r="EM55" s="19">
        <f t="shared" si="142"/>
        <v>0</v>
      </c>
      <c r="EN55" s="19">
        <f t="shared" si="142"/>
        <v>0</v>
      </c>
      <c r="EP55" s="19">
        <f t="shared" si="143"/>
        <v>0</v>
      </c>
      <c r="EQ55" s="19">
        <f t="shared" si="143"/>
        <v>0</v>
      </c>
      <c r="ER55" s="19">
        <f t="shared" si="143"/>
        <v>0</v>
      </c>
      <c r="ET55" s="19">
        <f t="shared" si="144"/>
        <v>0</v>
      </c>
      <c r="EU55" s="19">
        <f t="shared" si="144"/>
        <v>0</v>
      </c>
      <c r="EV55" s="19">
        <f t="shared" si="144"/>
        <v>0</v>
      </c>
      <c r="EX55" s="19">
        <f t="shared" si="145"/>
        <v>0</v>
      </c>
      <c r="EY55" s="19">
        <f t="shared" si="145"/>
        <v>0</v>
      </c>
      <c r="EZ55" s="19">
        <f t="shared" si="145"/>
        <v>0</v>
      </c>
      <c r="FB55" s="19">
        <f t="shared" si="146"/>
        <v>0</v>
      </c>
      <c r="FC55" s="19">
        <f t="shared" si="146"/>
        <v>0</v>
      </c>
      <c r="FD55" s="19">
        <f t="shared" si="146"/>
        <v>0</v>
      </c>
      <c r="FF55" s="19">
        <f t="shared" si="147"/>
        <v>0</v>
      </c>
      <c r="FG55" s="19">
        <f t="shared" si="147"/>
        <v>0</v>
      </c>
      <c r="FH55" s="19">
        <f t="shared" si="147"/>
        <v>0</v>
      </c>
      <c r="FJ55" s="19">
        <f t="shared" si="148"/>
        <v>0</v>
      </c>
      <c r="FK55" s="19">
        <f t="shared" si="148"/>
        <v>0</v>
      </c>
      <c r="FL55" s="19">
        <f t="shared" si="148"/>
        <v>0</v>
      </c>
      <c r="FN55" s="19">
        <f t="shared" si="149"/>
        <v>0</v>
      </c>
      <c r="FO55" s="19">
        <f t="shared" si="149"/>
        <v>0</v>
      </c>
      <c r="FP55" s="19">
        <f t="shared" si="149"/>
        <v>0</v>
      </c>
      <c r="FR55" s="19">
        <f t="shared" si="150"/>
        <v>0</v>
      </c>
      <c r="FS55" s="19">
        <f t="shared" si="150"/>
        <v>0</v>
      </c>
      <c r="FT55" s="19">
        <f t="shared" si="150"/>
        <v>0</v>
      </c>
      <c r="FV55" s="19">
        <f t="shared" si="151"/>
        <v>0</v>
      </c>
      <c r="FW55" s="19">
        <f t="shared" si="151"/>
        <v>0</v>
      </c>
      <c r="FX55" s="19">
        <f t="shared" si="151"/>
        <v>0</v>
      </c>
      <c r="FZ55" s="19">
        <f t="shared" si="152"/>
        <v>0</v>
      </c>
      <c r="GA55" s="19">
        <f t="shared" si="152"/>
        <v>0</v>
      </c>
      <c r="GB55" s="19">
        <f t="shared" si="152"/>
        <v>0</v>
      </c>
      <c r="GD55" s="19">
        <f t="shared" si="153"/>
        <v>0</v>
      </c>
      <c r="GE55" s="19">
        <f t="shared" si="153"/>
        <v>0</v>
      </c>
      <c r="GF55" s="19">
        <f t="shared" si="153"/>
        <v>0</v>
      </c>
      <c r="GH55" s="19">
        <f t="shared" si="154"/>
        <v>0</v>
      </c>
      <c r="GI55" s="19">
        <f t="shared" si="154"/>
        <v>0</v>
      </c>
      <c r="GJ55" s="19">
        <f t="shared" si="154"/>
        <v>0</v>
      </c>
      <c r="GL55" s="19">
        <f t="shared" si="155"/>
        <v>0</v>
      </c>
      <c r="GM55" s="19">
        <f t="shared" si="155"/>
        <v>0</v>
      </c>
      <c r="GN55" s="19">
        <f t="shared" si="155"/>
        <v>0</v>
      </c>
      <c r="GP55" s="19">
        <f t="shared" si="156"/>
        <v>0</v>
      </c>
      <c r="GQ55" s="19">
        <f t="shared" si="156"/>
        <v>0</v>
      </c>
      <c r="GR55" s="19">
        <f t="shared" si="156"/>
        <v>0</v>
      </c>
      <c r="GT55" s="19">
        <f t="shared" si="157"/>
        <v>0</v>
      </c>
      <c r="GU55" s="19">
        <f t="shared" si="157"/>
        <v>0</v>
      </c>
      <c r="GV55" s="19">
        <f t="shared" si="157"/>
        <v>0</v>
      </c>
      <c r="HA55" s="27">
        <f>IF(N55="wykład",G55*E55*'Formy zajęć'!$D$53*'Formy zajęć'!$D$58,IF(N55="ćw.aud",G55*E55*'Kierunek studiów'!$C$6/'Formy zajęć'!$D$59*'Formy zajęć'!$D$53,IF(N55="sem",G55*E55*'Kierunek studiów'!$C$6/'Formy zajęć'!$D$62*'Formy zajęć'!$D$53,IF(N55="ćw.konw",G55*E55*'Formy zajęć'!$D$53*'Kierunek studiów'!$C$6/'Formy zajęć'!$D$61,IF(N55="ćw.lab",G55*E55*'Formy zajęć'!$D$53*'Kierunek studiów'!$C$6/'Formy zajęć'!$D$60,IF(N55="niesklasyfikowane",0,""))))))</f>
        <v>0</v>
      </c>
      <c r="HB55" s="19">
        <f t="shared" si="163"/>
        <v>0</v>
      </c>
    </row>
    <row r="56" spans="2:210" x14ac:dyDescent="0.25">
      <c r="B56" s="28">
        <f t="shared" si="158"/>
        <v>0</v>
      </c>
      <c r="C56" s="25" t="str">
        <f>Przedmioty!B57</f>
        <v>Podstawy finansowania rynku nieruchomości</v>
      </c>
      <c r="D56" s="28" t="str">
        <f>Przedmioty!D57</f>
        <v>WYKŁAD 1</v>
      </c>
      <c r="E56" s="28">
        <f>Przedmioty!C57</f>
        <v>30</v>
      </c>
      <c r="F56" s="29">
        <f t="shared" si="159"/>
        <v>1</v>
      </c>
      <c r="G56" s="29">
        <f t="shared" si="160"/>
        <v>0</v>
      </c>
      <c r="H56" s="29">
        <f t="shared" si="161"/>
        <v>1</v>
      </c>
      <c r="J56" s="19">
        <f t="shared" si="109"/>
        <v>60</v>
      </c>
      <c r="K56" s="19">
        <f t="shared" si="162"/>
        <v>570</v>
      </c>
      <c r="L56" s="19">
        <f>IF(OR(B57&gt;B56,J56=0),"",K56-SUM($L$48:L55))</f>
        <v>60</v>
      </c>
      <c r="M56" s="19">
        <f t="shared" si="164"/>
        <v>2</v>
      </c>
      <c r="N56" s="19" t="str">
        <f t="shared" si="111"/>
        <v>wykład</v>
      </c>
      <c r="P56" s="55">
        <f>IF(N56="wykład",E56,IF(N56="ćw.aud",E56*'Kierunek studiów'!$C$6/'Formy zajęć'!$D$59,IF(N56="ćw.lab",E56*'Kierunek studiów'!$C$6/'Formy zajęć'!$D$60,IF(N56="ćw.konw",E56*'Kierunek studiów'!$C$6/'Formy zajęć'!$D$61,IF(N56="sem",E56*'Kierunek studiów'!$C$6/'Formy zajęć'!$D$62,IF(N56="niesklasyfikowane",0,""))))))</f>
        <v>30</v>
      </c>
      <c r="V56" s="19">
        <f t="shared" si="112"/>
        <v>0</v>
      </c>
      <c r="W56" s="19">
        <f t="shared" si="112"/>
        <v>0</v>
      </c>
      <c r="X56" s="19">
        <f t="shared" si="112"/>
        <v>0</v>
      </c>
      <c r="Z56" s="19">
        <f t="shared" si="113"/>
        <v>0</v>
      </c>
      <c r="AA56" s="19">
        <f t="shared" si="113"/>
        <v>0</v>
      </c>
      <c r="AB56" s="19">
        <f t="shared" si="113"/>
        <v>0</v>
      </c>
      <c r="AD56" s="19">
        <f t="shared" si="114"/>
        <v>0</v>
      </c>
      <c r="AE56" s="19">
        <f t="shared" si="114"/>
        <v>0</v>
      </c>
      <c r="AF56" s="19">
        <f t="shared" si="114"/>
        <v>0</v>
      </c>
      <c r="AH56" s="19">
        <f t="shared" si="115"/>
        <v>0</v>
      </c>
      <c r="AI56" s="19">
        <f t="shared" si="115"/>
        <v>0</v>
      </c>
      <c r="AJ56" s="19">
        <f t="shared" si="115"/>
        <v>0</v>
      </c>
      <c r="AL56" s="19">
        <f t="shared" si="116"/>
        <v>0</v>
      </c>
      <c r="AM56" s="19">
        <f t="shared" si="116"/>
        <v>0</v>
      </c>
      <c r="AN56" s="19">
        <f t="shared" si="116"/>
        <v>0</v>
      </c>
      <c r="AP56" s="19">
        <f t="shared" si="117"/>
        <v>0</v>
      </c>
      <c r="AQ56" s="19">
        <f t="shared" si="117"/>
        <v>0</v>
      </c>
      <c r="AR56" s="19">
        <f t="shared" si="117"/>
        <v>0</v>
      </c>
      <c r="AT56" s="19">
        <f t="shared" si="118"/>
        <v>0</v>
      </c>
      <c r="AU56" s="19">
        <f t="shared" si="118"/>
        <v>0</v>
      </c>
      <c r="AV56" s="19">
        <f t="shared" si="118"/>
        <v>0</v>
      </c>
      <c r="AX56" s="19">
        <f t="shared" si="119"/>
        <v>0</v>
      </c>
      <c r="AY56" s="19">
        <f t="shared" si="119"/>
        <v>0</v>
      </c>
      <c r="AZ56" s="19">
        <f t="shared" si="119"/>
        <v>0</v>
      </c>
      <c r="BB56" s="19">
        <f t="shared" si="120"/>
        <v>0</v>
      </c>
      <c r="BC56" s="19">
        <f t="shared" si="120"/>
        <v>0</v>
      </c>
      <c r="BD56" s="19">
        <f t="shared" si="120"/>
        <v>0</v>
      </c>
      <c r="BF56" s="19">
        <f t="shared" si="121"/>
        <v>0</v>
      </c>
      <c r="BG56" s="19">
        <f t="shared" si="121"/>
        <v>0</v>
      </c>
      <c r="BH56" s="19">
        <f t="shared" si="121"/>
        <v>0</v>
      </c>
      <c r="BJ56" s="19">
        <f t="shared" si="122"/>
        <v>0</v>
      </c>
      <c r="BK56" s="19">
        <f t="shared" si="122"/>
        <v>0</v>
      </c>
      <c r="BL56" s="19">
        <f t="shared" si="122"/>
        <v>0</v>
      </c>
      <c r="BN56" s="19">
        <f t="shared" si="123"/>
        <v>0</v>
      </c>
      <c r="BO56" s="19">
        <f t="shared" si="123"/>
        <v>0</v>
      </c>
      <c r="BP56" s="19">
        <f t="shared" si="123"/>
        <v>0</v>
      </c>
      <c r="BR56" s="19">
        <f t="shared" si="124"/>
        <v>0</v>
      </c>
      <c r="BS56" s="19">
        <f t="shared" si="124"/>
        <v>0</v>
      </c>
      <c r="BT56" s="19">
        <f t="shared" si="124"/>
        <v>0</v>
      </c>
      <c r="BV56" s="19">
        <f t="shared" si="125"/>
        <v>0</v>
      </c>
      <c r="BW56" s="19">
        <f t="shared" si="125"/>
        <v>0</v>
      </c>
      <c r="BX56" s="19">
        <f t="shared" si="125"/>
        <v>0</v>
      </c>
      <c r="BZ56" s="19">
        <f t="shared" si="126"/>
        <v>0</v>
      </c>
      <c r="CA56" s="19">
        <f t="shared" si="126"/>
        <v>0</v>
      </c>
      <c r="CB56" s="19">
        <f t="shared" si="126"/>
        <v>0</v>
      </c>
      <c r="CD56" s="19">
        <f t="shared" si="127"/>
        <v>0</v>
      </c>
      <c r="CE56" s="19">
        <f t="shared" si="127"/>
        <v>0</v>
      </c>
      <c r="CF56" s="19">
        <f t="shared" si="127"/>
        <v>0</v>
      </c>
      <c r="CH56" s="19">
        <f t="shared" si="128"/>
        <v>0</v>
      </c>
      <c r="CI56" s="19">
        <f t="shared" si="128"/>
        <v>0</v>
      </c>
      <c r="CJ56" s="19">
        <f t="shared" si="128"/>
        <v>0</v>
      </c>
      <c r="CL56" s="19">
        <f t="shared" si="129"/>
        <v>0</v>
      </c>
      <c r="CM56" s="19">
        <f t="shared" si="129"/>
        <v>0</v>
      </c>
      <c r="CN56" s="19">
        <f t="shared" si="129"/>
        <v>0</v>
      </c>
      <c r="CP56" s="19">
        <f t="shared" si="130"/>
        <v>0</v>
      </c>
      <c r="CQ56" s="19">
        <f t="shared" si="130"/>
        <v>0</v>
      </c>
      <c r="CR56" s="19">
        <f t="shared" si="130"/>
        <v>0</v>
      </c>
      <c r="CT56" s="19">
        <f t="shared" si="131"/>
        <v>0</v>
      </c>
      <c r="CU56" s="19">
        <f t="shared" si="131"/>
        <v>0</v>
      </c>
      <c r="CV56" s="19">
        <f t="shared" si="131"/>
        <v>0</v>
      </c>
      <c r="CX56" s="19">
        <f t="shared" si="132"/>
        <v>0</v>
      </c>
      <c r="CY56" s="19">
        <f t="shared" si="132"/>
        <v>0</v>
      </c>
      <c r="CZ56" s="19">
        <f t="shared" si="132"/>
        <v>0</v>
      </c>
      <c r="DB56" s="19">
        <f t="shared" si="133"/>
        <v>0</v>
      </c>
      <c r="DC56" s="19">
        <f t="shared" si="133"/>
        <v>0</v>
      </c>
      <c r="DD56" s="19">
        <f t="shared" si="133"/>
        <v>0</v>
      </c>
      <c r="DF56" s="19">
        <f t="shared" si="134"/>
        <v>0</v>
      </c>
      <c r="DG56" s="19">
        <f t="shared" si="134"/>
        <v>0</v>
      </c>
      <c r="DH56" s="19">
        <f t="shared" si="134"/>
        <v>0</v>
      </c>
      <c r="DJ56" s="19">
        <f t="shared" si="135"/>
        <v>1</v>
      </c>
      <c r="DK56" s="19">
        <f t="shared" si="135"/>
        <v>0</v>
      </c>
      <c r="DL56" s="19">
        <f t="shared" si="135"/>
        <v>1</v>
      </c>
      <c r="DN56" s="19">
        <f t="shared" si="136"/>
        <v>0</v>
      </c>
      <c r="DO56" s="19">
        <f t="shared" si="136"/>
        <v>0</v>
      </c>
      <c r="DP56" s="19">
        <f t="shared" si="136"/>
        <v>0</v>
      </c>
      <c r="DR56" s="19">
        <f t="shared" si="137"/>
        <v>0</v>
      </c>
      <c r="DS56" s="19">
        <f t="shared" si="137"/>
        <v>0</v>
      </c>
      <c r="DT56" s="19">
        <f t="shared" si="137"/>
        <v>0</v>
      </c>
      <c r="DV56" s="19">
        <f t="shared" si="138"/>
        <v>0</v>
      </c>
      <c r="DW56" s="19">
        <f t="shared" si="138"/>
        <v>0</v>
      </c>
      <c r="DX56" s="19">
        <f t="shared" si="138"/>
        <v>0</v>
      </c>
      <c r="DZ56" s="19">
        <f t="shared" si="139"/>
        <v>0</v>
      </c>
      <c r="EA56" s="19">
        <f t="shared" si="139"/>
        <v>0</v>
      </c>
      <c r="EB56" s="19">
        <f t="shared" si="139"/>
        <v>0</v>
      </c>
      <c r="ED56" s="19">
        <f t="shared" si="140"/>
        <v>0</v>
      </c>
      <c r="EE56" s="19">
        <f t="shared" si="140"/>
        <v>0</v>
      </c>
      <c r="EF56" s="19">
        <f t="shared" si="140"/>
        <v>0</v>
      </c>
      <c r="EH56" s="19">
        <f t="shared" si="141"/>
        <v>0</v>
      </c>
      <c r="EI56" s="19">
        <f t="shared" si="141"/>
        <v>0</v>
      </c>
      <c r="EJ56" s="19">
        <f t="shared" si="141"/>
        <v>0</v>
      </c>
      <c r="EL56" s="19">
        <f t="shared" si="142"/>
        <v>0</v>
      </c>
      <c r="EM56" s="19">
        <f t="shared" si="142"/>
        <v>0</v>
      </c>
      <c r="EN56" s="19">
        <f t="shared" si="142"/>
        <v>0</v>
      </c>
      <c r="EP56" s="19">
        <f t="shared" si="143"/>
        <v>0</v>
      </c>
      <c r="EQ56" s="19">
        <f t="shared" si="143"/>
        <v>0</v>
      </c>
      <c r="ER56" s="19">
        <f t="shared" si="143"/>
        <v>0</v>
      </c>
      <c r="ET56" s="19">
        <f t="shared" si="144"/>
        <v>0</v>
      </c>
      <c r="EU56" s="19">
        <f t="shared" si="144"/>
        <v>0</v>
      </c>
      <c r="EV56" s="19">
        <f t="shared" si="144"/>
        <v>0</v>
      </c>
      <c r="EX56" s="19">
        <f t="shared" si="145"/>
        <v>0</v>
      </c>
      <c r="EY56" s="19">
        <f t="shared" si="145"/>
        <v>0</v>
      </c>
      <c r="EZ56" s="19">
        <f t="shared" si="145"/>
        <v>0</v>
      </c>
      <c r="FB56" s="19">
        <f t="shared" si="146"/>
        <v>0</v>
      </c>
      <c r="FC56" s="19">
        <f t="shared" si="146"/>
        <v>0</v>
      </c>
      <c r="FD56" s="19">
        <f t="shared" si="146"/>
        <v>0</v>
      </c>
      <c r="FF56" s="19">
        <f t="shared" si="147"/>
        <v>0</v>
      </c>
      <c r="FG56" s="19">
        <f t="shared" si="147"/>
        <v>0</v>
      </c>
      <c r="FH56" s="19">
        <f t="shared" si="147"/>
        <v>0</v>
      </c>
      <c r="FJ56" s="19">
        <f t="shared" si="148"/>
        <v>0</v>
      </c>
      <c r="FK56" s="19">
        <f t="shared" si="148"/>
        <v>0</v>
      </c>
      <c r="FL56" s="19">
        <f t="shared" si="148"/>
        <v>0</v>
      </c>
      <c r="FN56" s="19">
        <f t="shared" si="149"/>
        <v>0</v>
      </c>
      <c r="FO56" s="19">
        <f t="shared" si="149"/>
        <v>0</v>
      </c>
      <c r="FP56" s="19">
        <f t="shared" si="149"/>
        <v>0</v>
      </c>
      <c r="FR56" s="19">
        <f t="shared" si="150"/>
        <v>0</v>
      </c>
      <c r="FS56" s="19">
        <f t="shared" si="150"/>
        <v>0</v>
      </c>
      <c r="FT56" s="19">
        <f t="shared" si="150"/>
        <v>0</v>
      </c>
      <c r="FV56" s="19">
        <f t="shared" si="151"/>
        <v>0</v>
      </c>
      <c r="FW56" s="19">
        <f t="shared" si="151"/>
        <v>0</v>
      </c>
      <c r="FX56" s="19">
        <f t="shared" si="151"/>
        <v>0</v>
      </c>
      <c r="FZ56" s="19">
        <f t="shared" si="152"/>
        <v>0</v>
      </c>
      <c r="GA56" s="19">
        <f t="shared" si="152"/>
        <v>0</v>
      </c>
      <c r="GB56" s="19">
        <f t="shared" si="152"/>
        <v>0</v>
      </c>
      <c r="GD56" s="19">
        <f t="shared" si="153"/>
        <v>0</v>
      </c>
      <c r="GE56" s="19">
        <f t="shared" si="153"/>
        <v>0</v>
      </c>
      <c r="GF56" s="19">
        <f t="shared" si="153"/>
        <v>0</v>
      </c>
      <c r="GH56" s="19">
        <f t="shared" si="154"/>
        <v>0</v>
      </c>
      <c r="GI56" s="19">
        <f t="shared" si="154"/>
        <v>0</v>
      </c>
      <c r="GJ56" s="19">
        <f t="shared" si="154"/>
        <v>0</v>
      </c>
      <c r="GL56" s="19">
        <f t="shared" si="155"/>
        <v>0</v>
      </c>
      <c r="GM56" s="19">
        <f t="shared" si="155"/>
        <v>0</v>
      </c>
      <c r="GN56" s="19">
        <f t="shared" si="155"/>
        <v>0</v>
      </c>
      <c r="GP56" s="19">
        <f t="shared" si="156"/>
        <v>0</v>
      </c>
      <c r="GQ56" s="19">
        <f t="shared" si="156"/>
        <v>0</v>
      </c>
      <c r="GR56" s="19">
        <f t="shared" si="156"/>
        <v>0</v>
      </c>
      <c r="GT56" s="19">
        <f t="shared" si="157"/>
        <v>0</v>
      </c>
      <c r="GU56" s="19">
        <f t="shared" si="157"/>
        <v>0</v>
      </c>
      <c r="GV56" s="19">
        <f t="shared" si="157"/>
        <v>0</v>
      </c>
      <c r="HA56" s="27">
        <f>IF(N56="wykład",G56*E56*'Formy zajęć'!$D$53*'Formy zajęć'!$D$58,IF(N56="ćw.aud",G56*E56*'Kierunek studiów'!$C$6/'Formy zajęć'!$D$59*'Formy zajęć'!$D$53,IF(N56="sem",G56*E56*'Kierunek studiów'!$C$6/'Formy zajęć'!$D$62*'Formy zajęć'!$D$53,IF(N56="ćw.konw",G56*E56*'Formy zajęć'!$D$53*'Kierunek studiów'!$C$6/'Formy zajęć'!$D$61,IF(N56="ćw.lab",G56*E56*'Formy zajęć'!$D$53*'Kierunek studiów'!$C$6/'Formy zajęć'!$D$60,IF(N56="niesklasyfikowane",0,""))))))</f>
        <v>0</v>
      </c>
      <c r="HB56" s="19">
        <f t="shared" si="163"/>
        <v>0</v>
      </c>
    </row>
    <row r="57" spans="2:210" x14ac:dyDescent="0.25">
      <c r="B57" s="28">
        <f t="shared" si="158"/>
        <v>0</v>
      </c>
      <c r="C57" s="25" t="str">
        <f>Przedmioty!B58</f>
        <v xml:space="preserve">Podstawy inwestowania na rynkach nieruchomości </v>
      </c>
      <c r="D57" s="28" t="str">
        <f>Przedmioty!D58</f>
        <v>WYKŁAD 1</v>
      </c>
      <c r="E57" s="28">
        <f>Przedmioty!C58</f>
        <v>30</v>
      </c>
      <c r="F57" s="29">
        <f t="shared" si="159"/>
        <v>1</v>
      </c>
      <c r="G57" s="29">
        <f t="shared" si="160"/>
        <v>0</v>
      </c>
      <c r="H57" s="29">
        <f t="shared" si="161"/>
        <v>1</v>
      </c>
      <c r="J57" s="19">
        <f t="shared" si="109"/>
        <v>60</v>
      </c>
      <c r="K57" s="19">
        <f t="shared" si="162"/>
        <v>630</v>
      </c>
      <c r="L57" s="19" t="str">
        <f>IF(OR(B58&gt;B57,J57=0),"",K57-SUM($L$48:L56))</f>
        <v/>
      </c>
      <c r="M57" s="19" t="str">
        <f t="shared" si="164"/>
        <v/>
      </c>
      <c r="N57" s="19" t="str">
        <f t="shared" si="111"/>
        <v>wykład</v>
      </c>
      <c r="P57" s="55">
        <f>IF(N57="wykład",E57,IF(N57="ćw.aud",E57*'Kierunek studiów'!$C$6/'Formy zajęć'!$D$59,IF(N57="ćw.lab",E57*'Kierunek studiów'!$C$6/'Formy zajęć'!$D$60,IF(N57="ćw.konw",E57*'Kierunek studiów'!$C$6/'Formy zajęć'!$D$61,IF(N57="sem",E57*'Kierunek studiów'!$C$6/'Formy zajęć'!$D$62,IF(N57="niesklasyfikowane",0,""))))))</f>
        <v>30</v>
      </c>
      <c r="V57" s="19">
        <f t="shared" si="112"/>
        <v>0</v>
      </c>
      <c r="W57" s="19">
        <f t="shared" si="112"/>
        <v>0</v>
      </c>
      <c r="X57" s="19">
        <f t="shared" si="112"/>
        <v>0</v>
      </c>
      <c r="Z57" s="19">
        <f t="shared" si="113"/>
        <v>0</v>
      </c>
      <c r="AA57" s="19">
        <f t="shared" si="113"/>
        <v>0</v>
      </c>
      <c r="AB57" s="19">
        <f t="shared" si="113"/>
        <v>0</v>
      </c>
      <c r="AD57" s="19">
        <f t="shared" si="114"/>
        <v>0</v>
      </c>
      <c r="AE57" s="19">
        <f t="shared" si="114"/>
        <v>0</v>
      </c>
      <c r="AF57" s="19">
        <f t="shared" si="114"/>
        <v>0</v>
      </c>
      <c r="AH57" s="19">
        <f t="shared" si="115"/>
        <v>0</v>
      </c>
      <c r="AI57" s="19">
        <f t="shared" si="115"/>
        <v>0</v>
      </c>
      <c r="AJ57" s="19">
        <f t="shared" si="115"/>
        <v>0</v>
      </c>
      <c r="AL57" s="19">
        <f t="shared" si="116"/>
        <v>0</v>
      </c>
      <c r="AM57" s="19">
        <f t="shared" si="116"/>
        <v>0</v>
      </c>
      <c r="AN57" s="19">
        <f t="shared" si="116"/>
        <v>0</v>
      </c>
      <c r="AP57" s="19">
        <f t="shared" si="117"/>
        <v>0</v>
      </c>
      <c r="AQ57" s="19">
        <f t="shared" si="117"/>
        <v>0</v>
      </c>
      <c r="AR57" s="19">
        <f t="shared" si="117"/>
        <v>0</v>
      </c>
      <c r="AT57" s="19">
        <f t="shared" si="118"/>
        <v>0</v>
      </c>
      <c r="AU57" s="19">
        <f t="shared" si="118"/>
        <v>0</v>
      </c>
      <c r="AV57" s="19">
        <f t="shared" si="118"/>
        <v>0</v>
      </c>
      <c r="AX57" s="19">
        <f t="shared" si="119"/>
        <v>0</v>
      </c>
      <c r="AY57" s="19">
        <f t="shared" si="119"/>
        <v>0</v>
      </c>
      <c r="AZ57" s="19">
        <f t="shared" si="119"/>
        <v>0</v>
      </c>
      <c r="BB57" s="19">
        <f t="shared" si="120"/>
        <v>0</v>
      </c>
      <c r="BC57" s="19">
        <f t="shared" si="120"/>
        <v>0</v>
      </c>
      <c r="BD57" s="19">
        <f t="shared" si="120"/>
        <v>0</v>
      </c>
      <c r="BF57" s="19">
        <f t="shared" si="121"/>
        <v>0</v>
      </c>
      <c r="BG57" s="19">
        <f t="shared" si="121"/>
        <v>0</v>
      </c>
      <c r="BH57" s="19">
        <f t="shared" si="121"/>
        <v>0</v>
      </c>
      <c r="BJ57" s="19">
        <f t="shared" si="122"/>
        <v>0</v>
      </c>
      <c r="BK57" s="19">
        <f t="shared" si="122"/>
        <v>0</v>
      </c>
      <c r="BL57" s="19">
        <f t="shared" si="122"/>
        <v>0</v>
      </c>
      <c r="BN57" s="19">
        <f t="shared" si="123"/>
        <v>0</v>
      </c>
      <c r="BO57" s="19">
        <f t="shared" si="123"/>
        <v>0</v>
      </c>
      <c r="BP57" s="19">
        <f t="shared" si="123"/>
        <v>0</v>
      </c>
      <c r="BR57" s="19">
        <f t="shared" si="124"/>
        <v>0</v>
      </c>
      <c r="BS57" s="19">
        <f t="shared" si="124"/>
        <v>0</v>
      </c>
      <c r="BT57" s="19">
        <f t="shared" si="124"/>
        <v>0</v>
      </c>
      <c r="BV57" s="19">
        <f t="shared" si="125"/>
        <v>0</v>
      </c>
      <c r="BW57" s="19">
        <f t="shared" si="125"/>
        <v>0</v>
      </c>
      <c r="BX57" s="19">
        <f t="shared" si="125"/>
        <v>0</v>
      </c>
      <c r="BZ57" s="19">
        <f t="shared" si="126"/>
        <v>0</v>
      </c>
      <c r="CA57" s="19">
        <f t="shared" si="126"/>
        <v>0</v>
      </c>
      <c r="CB57" s="19">
        <f t="shared" si="126"/>
        <v>0</v>
      </c>
      <c r="CD57" s="19">
        <f t="shared" si="127"/>
        <v>0</v>
      </c>
      <c r="CE57" s="19">
        <f t="shared" si="127"/>
        <v>0</v>
      </c>
      <c r="CF57" s="19">
        <f t="shared" si="127"/>
        <v>0</v>
      </c>
      <c r="CH57" s="19">
        <f t="shared" si="128"/>
        <v>0</v>
      </c>
      <c r="CI57" s="19">
        <f t="shared" si="128"/>
        <v>0</v>
      </c>
      <c r="CJ57" s="19">
        <f t="shared" si="128"/>
        <v>0</v>
      </c>
      <c r="CL57" s="19">
        <f t="shared" si="129"/>
        <v>0</v>
      </c>
      <c r="CM57" s="19">
        <f t="shared" si="129"/>
        <v>0</v>
      </c>
      <c r="CN57" s="19">
        <f t="shared" si="129"/>
        <v>0</v>
      </c>
      <c r="CP57" s="19">
        <f t="shared" si="130"/>
        <v>0</v>
      </c>
      <c r="CQ57" s="19">
        <f t="shared" si="130"/>
        <v>0</v>
      </c>
      <c r="CR57" s="19">
        <f t="shared" si="130"/>
        <v>0</v>
      </c>
      <c r="CT57" s="19">
        <f t="shared" si="131"/>
        <v>0</v>
      </c>
      <c r="CU57" s="19">
        <f t="shared" si="131"/>
        <v>0</v>
      </c>
      <c r="CV57" s="19">
        <f t="shared" si="131"/>
        <v>0</v>
      </c>
      <c r="CX57" s="19">
        <f t="shared" si="132"/>
        <v>0</v>
      </c>
      <c r="CY57" s="19">
        <f t="shared" si="132"/>
        <v>0</v>
      </c>
      <c r="CZ57" s="19">
        <f t="shared" si="132"/>
        <v>0</v>
      </c>
      <c r="DB57" s="19">
        <f t="shared" si="133"/>
        <v>0</v>
      </c>
      <c r="DC57" s="19">
        <f t="shared" si="133"/>
        <v>0</v>
      </c>
      <c r="DD57" s="19">
        <f t="shared" si="133"/>
        <v>0</v>
      </c>
      <c r="DF57" s="19">
        <f t="shared" si="134"/>
        <v>0</v>
      </c>
      <c r="DG57" s="19">
        <f t="shared" si="134"/>
        <v>0</v>
      </c>
      <c r="DH57" s="19">
        <f t="shared" si="134"/>
        <v>0</v>
      </c>
      <c r="DJ57" s="19">
        <f t="shared" si="135"/>
        <v>1</v>
      </c>
      <c r="DK57" s="19">
        <f t="shared" si="135"/>
        <v>0</v>
      </c>
      <c r="DL57" s="19">
        <f t="shared" si="135"/>
        <v>1</v>
      </c>
      <c r="DN57" s="19">
        <f t="shared" si="136"/>
        <v>0</v>
      </c>
      <c r="DO57" s="19">
        <f t="shared" si="136"/>
        <v>0</v>
      </c>
      <c r="DP57" s="19">
        <f t="shared" si="136"/>
        <v>0</v>
      </c>
      <c r="DR57" s="19">
        <f t="shared" si="137"/>
        <v>0</v>
      </c>
      <c r="DS57" s="19">
        <f t="shared" si="137"/>
        <v>0</v>
      </c>
      <c r="DT57" s="19">
        <f t="shared" si="137"/>
        <v>0</v>
      </c>
      <c r="DV57" s="19">
        <f t="shared" si="138"/>
        <v>0</v>
      </c>
      <c r="DW57" s="19">
        <f t="shared" si="138"/>
        <v>0</v>
      </c>
      <c r="DX57" s="19">
        <f t="shared" si="138"/>
        <v>0</v>
      </c>
      <c r="DZ57" s="19">
        <f t="shared" si="139"/>
        <v>0</v>
      </c>
      <c r="EA57" s="19">
        <f t="shared" si="139"/>
        <v>0</v>
      </c>
      <c r="EB57" s="19">
        <f t="shared" si="139"/>
        <v>0</v>
      </c>
      <c r="ED57" s="19">
        <f t="shared" si="140"/>
        <v>0</v>
      </c>
      <c r="EE57" s="19">
        <f t="shared" si="140"/>
        <v>0</v>
      </c>
      <c r="EF57" s="19">
        <f t="shared" si="140"/>
        <v>0</v>
      </c>
      <c r="EH57" s="19">
        <f t="shared" si="141"/>
        <v>0</v>
      </c>
      <c r="EI57" s="19">
        <f t="shared" si="141"/>
        <v>0</v>
      </c>
      <c r="EJ57" s="19">
        <f t="shared" si="141"/>
        <v>0</v>
      </c>
      <c r="EL57" s="19">
        <f t="shared" si="142"/>
        <v>0</v>
      </c>
      <c r="EM57" s="19">
        <f t="shared" si="142"/>
        <v>0</v>
      </c>
      <c r="EN57" s="19">
        <f t="shared" si="142"/>
        <v>0</v>
      </c>
      <c r="EP57" s="19">
        <f t="shared" si="143"/>
        <v>0</v>
      </c>
      <c r="EQ57" s="19">
        <f t="shared" si="143"/>
        <v>0</v>
      </c>
      <c r="ER57" s="19">
        <f t="shared" si="143"/>
        <v>0</v>
      </c>
      <c r="ET57" s="19">
        <f t="shared" si="144"/>
        <v>0</v>
      </c>
      <c r="EU57" s="19">
        <f t="shared" si="144"/>
        <v>0</v>
      </c>
      <c r="EV57" s="19">
        <f t="shared" si="144"/>
        <v>0</v>
      </c>
      <c r="EX57" s="19">
        <f t="shared" si="145"/>
        <v>0</v>
      </c>
      <c r="EY57" s="19">
        <f t="shared" si="145"/>
        <v>0</v>
      </c>
      <c r="EZ57" s="19">
        <f t="shared" si="145"/>
        <v>0</v>
      </c>
      <c r="FB57" s="19">
        <f t="shared" si="146"/>
        <v>0</v>
      </c>
      <c r="FC57" s="19">
        <f t="shared" si="146"/>
        <v>0</v>
      </c>
      <c r="FD57" s="19">
        <f t="shared" si="146"/>
        <v>0</v>
      </c>
      <c r="FF57" s="19">
        <f t="shared" si="147"/>
        <v>0</v>
      </c>
      <c r="FG57" s="19">
        <f t="shared" si="147"/>
        <v>0</v>
      </c>
      <c r="FH57" s="19">
        <f t="shared" si="147"/>
        <v>0</v>
      </c>
      <c r="FJ57" s="19">
        <f t="shared" si="148"/>
        <v>0</v>
      </c>
      <c r="FK57" s="19">
        <f t="shared" si="148"/>
        <v>0</v>
      </c>
      <c r="FL57" s="19">
        <f t="shared" si="148"/>
        <v>0</v>
      </c>
      <c r="FN57" s="19">
        <f t="shared" si="149"/>
        <v>0</v>
      </c>
      <c r="FO57" s="19">
        <f t="shared" si="149"/>
        <v>0</v>
      </c>
      <c r="FP57" s="19">
        <f t="shared" si="149"/>
        <v>0</v>
      </c>
      <c r="FR57" s="19">
        <f t="shared" si="150"/>
        <v>0</v>
      </c>
      <c r="FS57" s="19">
        <f t="shared" si="150"/>
        <v>0</v>
      </c>
      <c r="FT57" s="19">
        <f t="shared" si="150"/>
        <v>0</v>
      </c>
      <c r="FV57" s="19">
        <f t="shared" si="151"/>
        <v>0</v>
      </c>
      <c r="FW57" s="19">
        <f t="shared" si="151"/>
        <v>0</v>
      </c>
      <c r="FX57" s="19">
        <f t="shared" si="151"/>
        <v>0</v>
      </c>
      <c r="FZ57" s="19">
        <f t="shared" si="152"/>
        <v>0</v>
      </c>
      <c r="GA57" s="19">
        <f t="shared" si="152"/>
        <v>0</v>
      </c>
      <c r="GB57" s="19">
        <f t="shared" si="152"/>
        <v>0</v>
      </c>
      <c r="GD57" s="19">
        <f t="shared" si="153"/>
        <v>0</v>
      </c>
      <c r="GE57" s="19">
        <f t="shared" si="153"/>
        <v>0</v>
      </c>
      <c r="GF57" s="19">
        <f t="shared" si="153"/>
        <v>0</v>
      </c>
      <c r="GH57" s="19">
        <f t="shared" si="154"/>
        <v>0</v>
      </c>
      <c r="GI57" s="19">
        <f t="shared" si="154"/>
        <v>0</v>
      </c>
      <c r="GJ57" s="19">
        <f t="shared" si="154"/>
        <v>0</v>
      </c>
      <c r="GL57" s="19">
        <f t="shared" si="155"/>
        <v>0</v>
      </c>
      <c r="GM57" s="19">
        <f t="shared" si="155"/>
        <v>0</v>
      </c>
      <c r="GN57" s="19">
        <f t="shared" si="155"/>
        <v>0</v>
      </c>
      <c r="GP57" s="19">
        <f t="shared" si="156"/>
        <v>0</v>
      </c>
      <c r="GQ57" s="19">
        <f t="shared" si="156"/>
        <v>0</v>
      </c>
      <c r="GR57" s="19">
        <f t="shared" si="156"/>
        <v>0</v>
      </c>
      <c r="GT57" s="19">
        <f t="shared" si="157"/>
        <v>0</v>
      </c>
      <c r="GU57" s="19">
        <f t="shared" si="157"/>
        <v>0</v>
      </c>
      <c r="GV57" s="19">
        <f t="shared" si="157"/>
        <v>0</v>
      </c>
      <c r="HA57" s="27">
        <f>IF(N57="wykład",G57*E57*'Formy zajęć'!$D$53*'Formy zajęć'!$D$58,IF(N57="ćw.aud",G57*E57*'Kierunek studiów'!$C$6/'Formy zajęć'!$D$59*'Formy zajęć'!$D$53,IF(N57="sem",G57*E57*'Kierunek studiów'!$C$6/'Formy zajęć'!$D$62*'Formy zajęć'!$D$53,IF(N57="ćw.konw",G57*E57*'Formy zajęć'!$D$53*'Kierunek studiów'!$C$6/'Formy zajęć'!$D$61,IF(N57="ćw.lab",G57*E57*'Formy zajęć'!$D$53*'Kierunek studiów'!$C$6/'Formy zajęć'!$D$60,IF(N57="niesklasyfikowane",0,""))))))</f>
        <v>0</v>
      </c>
      <c r="HB57" s="19">
        <f t="shared" si="163"/>
        <v>0</v>
      </c>
    </row>
    <row r="58" spans="2:210" x14ac:dyDescent="0.25">
      <c r="B58" s="28">
        <f t="shared" si="158"/>
        <v>1</v>
      </c>
      <c r="C58" s="25" t="str">
        <f>Przedmioty!B59</f>
        <v xml:space="preserve">Podstawy inwestowania na rynkach nieruchomości </v>
      </c>
      <c r="D58" s="28" t="str">
        <f>Przedmioty!D59</f>
        <v>ĆWICZENIA 2</v>
      </c>
      <c r="E58" s="28">
        <f>Przedmioty!C59</f>
        <v>15</v>
      </c>
      <c r="F58" s="29">
        <f t="shared" si="159"/>
        <v>1</v>
      </c>
      <c r="G58" s="29">
        <f t="shared" si="160"/>
        <v>2</v>
      </c>
      <c r="H58" s="29">
        <f t="shared" si="161"/>
        <v>1</v>
      </c>
      <c r="J58" s="19">
        <f t="shared" si="109"/>
        <v>60</v>
      </c>
      <c r="K58" s="19">
        <f t="shared" si="162"/>
        <v>690</v>
      </c>
      <c r="L58" s="19">
        <f>IF(OR(B59&gt;B58,J58=0),"",K58-SUM($L$48:L57))</f>
        <v>120</v>
      </c>
      <c r="M58" s="19">
        <f t="shared" si="164"/>
        <v>4</v>
      </c>
      <c r="N58" s="19" t="str">
        <f t="shared" si="111"/>
        <v>ćw.aud</v>
      </c>
      <c r="P58" s="55">
        <f>IF(N58="wykład",E58,IF(N58="ćw.aud",E58*'Kierunek studiów'!$C$6/'Formy zajęć'!$D$59,IF(N58="ćw.lab",E58*'Kierunek studiów'!$C$6/'Formy zajęć'!$D$60,IF(N58="ćw.konw",E58*'Kierunek studiów'!$C$6/'Formy zajęć'!$D$61,IF(N58="sem",E58*'Kierunek studiów'!$C$6/'Formy zajęć'!$D$62,IF(N58="niesklasyfikowane",0,""))))))</f>
        <v>45</v>
      </c>
      <c r="V58" s="19">
        <f t="shared" si="112"/>
        <v>0</v>
      </c>
      <c r="W58" s="19">
        <f t="shared" si="112"/>
        <v>0</v>
      </c>
      <c r="X58" s="19">
        <f t="shared" si="112"/>
        <v>0</v>
      </c>
      <c r="Z58" s="19">
        <f t="shared" si="113"/>
        <v>1</v>
      </c>
      <c r="AA58" s="19">
        <f t="shared" si="113"/>
        <v>2</v>
      </c>
      <c r="AB58" s="19">
        <f t="shared" si="113"/>
        <v>1</v>
      </c>
      <c r="AD58" s="19">
        <f t="shared" si="114"/>
        <v>0</v>
      </c>
      <c r="AE58" s="19">
        <f t="shared" si="114"/>
        <v>0</v>
      </c>
      <c r="AF58" s="19">
        <f t="shared" si="114"/>
        <v>0</v>
      </c>
      <c r="AH58" s="19">
        <f t="shared" si="115"/>
        <v>0</v>
      </c>
      <c r="AI58" s="19">
        <f t="shared" si="115"/>
        <v>0</v>
      </c>
      <c r="AJ58" s="19">
        <f t="shared" si="115"/>
        <v>0</v>
      </c>
      <c r="AL58" s="19">
        <f t="shared" si="116"/>
        <v>0</v>
      </c>
      <c r="AM58" s="19">
        <f t="shared" si="116"/>
        <v>0</v>
      </c>
      <c r="AN58" s="19">
        <f t="shared" si="116"/>
        <v>0</v>
      </c>
      <c r="AP58" s="19">
        <f t="shared" si="117"/>
        <v>0</v>
      </c>
      <c r="AQ58" s="19">
        <f t="shared" si="117"/>
        <v>0</v>
      </c>
      <c r="AR58" s="19">
        <f t="shared" si="117"/>
        <v>0</v>
      </c>
      <c r="AT58" s="19">
        <f t="shared" si="118"/>
        <v>0</v>
      </c>
      <c r="AU58" s="19">
        <f t="shared" si="118"/>
        <v>0</v>
      </c>
      <c r="AV58" s="19">
        <f t="shared" si="118"/>
        <v>0</v>
      </c>
      <c r="AX58" s="19">
        <f t="shared" si="119"/>
        <v>0</v>
      </c>
      <c r="AY58" s="19">
        <f t="shared" si="119"/>
        <v>0</v>
      </c>
      <c r="AZ58" s="19">
        <f t="shared" si="119"/>
        <v>0</v>
      </c>
      <c r="BB58" s="19">
        <f t="shared" si="120"/>
        <v>0</v>
      </c>
      <c r="BC58" s="19">
        <f t="shared" si="120"/>
        <v>0</v>
      </c>
      <c r="BD58" s="19">
        <f t="shared" si="120"/>
        <v>0</v>
      </c>
      <c r="BF58" s="19">
        <f t="shared" si="121"/>
        <v>0</v>
      </c>
      <c r="BG58" s="19">
        <f t="shared" si="121"/>
        <v>0</v>
      </c>
      <c r="BH58" s="19">
        <f t="shared" si="121"/>
        <v>0</v>
      </c>
      <c r="BJ58" s="19">
        <f t="shared" si="122"/>
        <v>0</v>
      </c>
      <c r="BK58" s="19">
        <f t="shared" si="122"/>
        <v>0</v>
      </c>
      <c r="BL58" s="19">
        <f t="shared" si="122"/>
        <v>0</v>
      </c>
      <c r="BN58" s="19">
        <f t="shared" si="123"/>
        <v>0</v>
      </c>
      <c r="BO58" s="19">
        <f t="shared" si="123"/>
        <v>0</v>
      </c>
      <c r="BP58" s="19">
        <f t="shared" si="123"/>
        <v>0</v>
      </c>
      <c r="BR58" s="19">
        <f t="shared" si="124"/>
        <v>0</v>
      </c>
      <c r="BS58" s="19">
        <f t="shared" si="124"/>
        <v>0</v>
      </c>
      <c r="BT58" s="19">
        <f t="shared" si="124"/>
        <v>0</v>
      </c>
      <c r="BV58" s="19">
        <f t="shared" si="125"/>
        <v>0</v>
      </c>
      <c r="BW58" s="19">
        <f t="shared" si="125"/>
        <v>0</v>
      </c>
      <c r="BX58" s="19">
        <f t="shared" si="125"/>
        <v>0</v>
      </c>
      <c r="BZ58" s="19">
        <f t="shared" si="126"/>
        <v>0</v>
      </c>
      <c r="CA58" s="19">
        <f t="shared" si="126"/>
        <v>0</v>
      </c>
      <c r="CB58" s="19">
        <f t="shared" si="126"/>
        <v>0</v>
      </c>
      <c r="CD58" s="19">
        <f t="shared" si="127"/>
        <v>0</v>
      </c>
      <c r="CE58" s="19">
        <f t="shared" si="127"/>
        <v>0</v>
      </c>
      <c r="CF58" s="19">
        <f t="shared" si="127"/>
        <v>0</v>
      </c>
      <c r="CH58" s="19">
        <f t="shared" si="128"/>
        <v>0</v>
      </c>
      <c r="CI58" s="19">
        <f t="shared" si="128"/>
        <v>0</v>
      </c>
      <c r="CJ58" s="19">
        <f t="shared" si="128"/>
        <v>0</v>
      </c>
      <c r="CL58" s="19">
        <f t="shared" si="129"/>
        <v>0</v>
      </c>
      <c r="CM58" s="19">
        <f t="shared" si="129"/>
        <v>0</v>
      </c>
      <c r="CN58" s="19">
        <f t="shared" si="129"/>
        <v>0</v>
      </c>
      <c r="CP58" s="19">
        <f t="shared" si="130"/>
        <v>0</v>
      </c>
      <c r="CQ58" s="19">
        <f t="shared" si="130"/>
        <v>0</v>
      </c>
      <c r="CR58" s="19">
        <f t="shared" si="130"/>
        <v>0</v>
      </c>
      <c r="CT58" s="19">
        <f t="shared" si="131"/>
        <v>0</v>
      </c>
      <c r="CU58" s="19">
        <f t="shared" si="131"/>
        <v>0</v>
      </c>
      <c r="CV58" s="19">
        <f t="shared" si="131"/>
        <v>0</v>
      </c>
      <c r="CX58" s="19">
        <f t="shared" si="132"/>
        <v>0</v>
      </c>
      <c r="CY58" s="19">
        <f t="shared" si="132"/>
        <v>0</v>
      </c>
      <c r="CZ58" s="19">
        <f t="shared" si="132"/>
        <v>0</v>
      </c>
      <c r="DB58" s="19">
        <f t="shared" si="133"/>
        <v>0</v>
      </c>
      <c r="DC58" s="19">
        <f t="shared" si="133"/>
        <v>0</v>
      </c>
      <c r="DD58" s="19">
        <f t="shared" si="133"/>
        <v>0</v>
      </c>
      <c r="DF58" s="19">
        <f t="shared" si="134"/>
        <v>0</v>
      </c>
      <c r="DG58" s="19">
        <f t="shared" si="134"/>
        <v>0</v>
      </c>
      <c r="DH58" s="19">
        <f t="shared" si="134"/>
        <v>0</v>
      </c>
      <c r="DJ58" s="19">
        <f t="shared" si="135"/>
        <v>0</v>
      </c>
      <c r="DK58" s="19">
        <f t="shared" si="135"/>
        <v>0</v>
      </c>
      <c r="DL58" s="19">
        <f t="shared" si="135"/>
        <v>0</v>
      </c>
      <c r="DN58" s="19">
        <f t="shared" si="136"/>
        <v>0</v>
      </c>
      <c r="DO58" s="19">
        <f t="shared" si="136"/>
        <v>0</v>
      </c>
      <c r="DP58" s="19">
        <f t="shared" si="136"/>
        <v>0</v>
      </c>
      <c r="DR58" s="19">
        <f t="shared" si="137"/>
        <v>0</v>
      </c>
      <c r="DS58" s="19">
        <f t="shared" si="137"/>
        <v>0</v>
      </c>
      <c r="DT58" s="19">
        <f t="shared" si="137"/>
        <v>0</v>
      </c>
      <c r="DV58" s="19">
        <f t="shared" si="138"/>
        <v>0</v>
      </c>
      <c r="DW58" s="19">
        <f t="shared" si="138"/>
        <v>0</v>
      </c>
      <c r="DX58" s="19">
        <f t="shared" si="138"/>
        <v>0</v>
      </c>
      <c r="DZ58" s="19">
        <f t="shared" si="139"/>
        <v>0</v>
      </c>
      <c r="EA58" s="19">
        <f t="shared" si="139"/>
        <v>0</v>
      </c>
      <c r="EB58" s="19">
        <f t="shared" si="139"/>
        <v>0</v>
      </c>
      <c r="ED58" s="19">
        <f t="shared" si="140"/>
        <v>0</v>
      </c>
      <c r="EE58" s="19">
        <f t="shared" si="140"/>
        <v>0</v>
      </c>
      <c r="EF58" s="19">
        <f t="shared" si="140"/>
        <v>0</v>
      </c>
      <c r="EH58" s="19">
        <f t="shared" si="141"/>
        <v>0</v>
      </c>
      <c r="EI58" s="19">
        <f t="shared" si="141"/>
        <v>0</v>
      </c>
      <c r="EJ58" s="19">
        <f t="shared" si="141"/>
        <v>0</v>
      </c>
      <c r="EL58" s="19">
        <f t="shared" si="142"/>
        <v>0</v>
      </c>
      <c r="EM58" s="19">
        <f t="shared" si="142"/>
        <v>0</v>
      </c>
      <c r="EN58" s="19">
        <f t="shared" si="142"/>
        <v>0</v>
      </c>
      <c r="EP58" s="19">
        <f t="shared" si="143"/>
        <v>0</v>
      </c>
      <c r="EQ58" s="19">
        <f t="shared" si="143"/>
        <v>0</v>
      </c>
      <c r="ER58" s="19">
        <f t="shared" si="143"/>
        <v>0</v>
      </c>
      <c r="ET58" s="19">
        <f t="shared" si="144"/>
        <v>0</v>
      </c>
      <c r="EU58" s="19">
        <f t="shared" si="144"/>
        <v>0</v>
      </c>
      <c r="EV58" s="19">
        <f t="shared" si="144"/>
        <v>0</v>
      </c>
      <c r="EX58" s="19">
        <f t="shared" si="145"/>
        <v>0</v>
      </c>
      <c r="EY58" s="19">
        <f t="shared" si="145"/>
        <v>0</v>
      </c>
      <c r="EZ58" s="19">
        <f t="shared" si="145"/>
        <v>0</v>
      </c>
      <c r="FB58" s="19">
        <f t="shared" si="146"/>
        <v>0</v>
      </c>
      <c r="FC58" s="19">
        <f t="shared" si="146"/>
        <v>0</v>
      </c>
      <c r="FD58" s="19">
        <f t="shared" si="146"/>
        <v>0</v>
      </c>
      <c r="FF58" s="19">
        <f t="shared" si="147"/>
        <v>0</v>
      </c>
      <c r="FG58" s="19">
        <f t="shared" si="147"/>
        <v>0</v>
      </c>
      <c r="FH58" s="19">
        <f t="shared" si="147"/>
        <v>0</v>
      </c>
      <c r="FJ58" s="19">
        <f t="shared" si="148"/>
        <v>0</v>
      </c>
      <c r="FK58" s="19">
        <f t="shared" si="148"/>
        <v>0</v>
      </c>
      <c r="FL58" s="19">
        <f t="shared" si="148"/>
        <v>0</v>
      </c>
      <c r="FN58" s="19">
        <f t="shared" si="149"/>
        <v>0</v>
      </c>
      <c r="FO58" s="19">
        <f t="shared" si="149"/>
        <v>0</v>
      </c>
      <c r="FP58" s="19">
        <f t="shared" si="149"/>
        <v>0</v>
      </c>
      <c r="FR58" s="19">
        <f t="shared" si="150"/>
        <v>0</v>
      </c>
      <c r="FS58" s="19">
        <f t="shared" si="150"/>
        <v>0</v>
      </c>
      <c r="FT58" s="19">
        <f t="shared" si="150"/>
        <v>0</v>
      </c>
      <c r="FV58" s="19">
        <f t="shared" si="151"/>
        <v>0</v>
      </c>
      <c r="FW58" s="19">
        <f t="shared" si="151"/>
        <v>0</v>
      </c>
      <c r="FX58" s="19">
        <f t="shared" si="151"/>
        <v>0</v>
      </c>
      <c r="FZ58" s="19">
        <f t="shared" si="152"/>
        <v>0</v>
      </c>
      <c r="GA58" s="19">
        <f t="shared" si="152"/>
        <v>0</v>
      </c>
      <c r="GB58" s="19">
        <f t="shared" si="152"/>
        <v>0</v>
      </c>
      <c r="GD58" s="19">
        <f t="shared" si="153"/>
        <v>0</v>
      </c>
      <c r="GE58" s="19">
        <f t="shared" si="153"/>
        <v>0</v>
      </c>
      <c r="GF58" s="19">
        <f t="shared" si="153"/>
        <v>0</v>
      </c>
      <c r="GH58" s="19">
        <f t="shared" si="154"/>
        <v>0</v>
      </c>
      <c r="GI58" s="19">
        <f t="shared" si="154"/>
        <v>0</v>
      </c>
      <c r="GJ58" s="19">
        <f t="shared" si="154"/>
        <v>0</v>
      </c>
      <c r="GL58" s="19">
        <f t="shared" si="155"/>
        <v>0</v>
      </c>
      <c r="GM58" s="19">
        <f t="shared" si="155"/>
        <v>0</v>
      </c>
      <c r="GN58" s="19">
        <f t="shared" si="155"/>
        <v>0</v>
      </c>
      <c r="GP58" s="19">
        <f t="shared" si="156"/>
        <v>0</v>
      </c>
      <c r="GQ58" s="19">
        <f t="shared" si="156"/>
        <v>0</v>
      </c>
      <c r="GR58" s="19">
        <f t="shared" si="156"/>
        <v>0</v>
      </c>
      <c r="GT58" s="19">
        <f t="shared" si="157"/>
        <v>0</v>
      </c>
      <c r="GU58" s="19">
        <f t="shared" si="157"/>
        <v>0</v>
      </c>
      <c r="GV58" s="19">
        <f t="shared" si="157"/>
        <v>0</v>
      </c>
      <c r="HA58" s="27">
        <f>IF(N58="wykład",G58*E58*'Formy zajęć'!$D$53*'Formy zajęć'!$D$58,IF(N58="ćw.aud",G58*E58*'Kierunek studiów'!$C$6/'Formy zajęć'!$D$59*'Formy zajęć'!$D$53,IF(N58="sem",G58*E58*'Kierunek studiów'!$C$6/'Formy zajęć'!$D$62*'Formy zajęć'!$D$53,IF(N58="ćw.konw",G58*E58*'Formy zajęć'!$D$53*'Kierunek studiów'!$C$6/'Formy zajęć'!$D$61,IF(N58="ćw.lab",G58*E58*'Formy zajęć'!$D$53*'Kierunek studiów'!$C$6/'Formy zajęć'!$D$60,IF(N58="niesklasyfikowane",0,""))))))</f>
        <v>0</v>
      </c>
      <c r="HB58" s="19">
        <f t="shared" si="163"/>
        <v>0</v>
      </c>
    </row>
    <row r="59" spans="2:210" x14ac:dyDescent="0.25">
      <c r="B59" s="28">
        <f t="shared" si="158"/>
        <v>0</v>
      </c>
      <c r="C59" s="25" t="str">
        <f>Przedmioty!B60</f>
        <v>Gospodarka nieruchomościami</v>
      </c>
      <c r="D59" s="28" t="str">
        <f>Przedmioty!D60</f>
        <v>WYKŁAD 2</v>
      </c>
      <c r="E59" s="28">
        <f>Przedmioty!C60</f>
        <v>30</v>
      </c>
      <c r="F59" s="29">
        <f t="shared" si="159"/>
        <v>1</v>
      </c>
      <c r="G59" s="29">
        <f t="shared" si="160"/>
        <v>0</v>
      </c>
      <c r="H59" s="29">
        <f t="shared" si="161"/>
        <v>2</v>
      </c>
      <c r="J59" s="19">
        <f t="shared" si="109"/>
        <v>90</v>
      </c>
      <c r="K59" s="19">
        <f t="shared" si="162"/>
        <v>780</v>
      </c>
      <c r="L59" s="19">
        <f>IF(OR(B60&gt;B59,J59=0),"",K59-SUM($L$48:L58))</f>
        <v>90</v>
      </c>
      <c r="M59" s="19">
        <f t="shared" si="164"/>
        <v>3</v>
      </c>
      <c r="N59" s="19" t="str">
        <f t="shared" si="111"/>
        <v>wykład</v>
      </c>
      <c r="P59" s="55">
        <f>IF(N59="wykład",E59,IF(N59="ćw.aud",E59*'Kierunek studiów'!$C$6/'Formy zajęć'!$D$59,IF(N59="ćw.lab",E59*'Kierunek studiów'!$C$6/'Formy zajęć'!$D$60,IF(N59="ćw.konw",E59*'Kierunek studiów'!$C$6/'Formy zajęć'!$D$61,IF(N59="sem",E59*'Kierunek studiów'!$C$6/'Formy zajęć'!$D$62,IF(N59="niesklasyfikowane",0,""))))))</f>
        <v>30</v>
      </c>
      <c r="V59" s="19">
        <f t="shared" si="112"/>
        <v>0</v>
      </c>
      <c r="W59" s="19">
        <f t="shared" si="112"/>
        <v>0</v>
      </c>
      <c r="X59" s="19">
        <f t="shared" si="112"/>
        <v>0</v>
      </c>
      <c r="Z59" s="19">
        <f t="shared" si="113"/>
        <v>0</v>
      </c>
      <c r="AA59" s="19">
        <f t="shared" si="113"/>
        <v>0</v>
      </c>
      <c r="AB59" s="19">
        <f t="shared" si="113"/>
        <v>0</v>
      </c>
      <c r="AD59" s="19">
        <f t="shared" si="114"/>
        <v>0</v>
      </c>
      <c r="AE59" s="19">
        <f t="shared" si="114"/>
        <v>0</v>
      </c>
      <c r="AF59" s="19">
        <f t="shared" si="114"/>
        <v>0</v>
      </c>
      <c r="AH59" s="19">
        <f t="shared" si="115"/>
        <v>0</v>
      </c>
      <c r="AI59" s="19">
        <f t="shared" si="115"/>
        <v>0</v>
      </c>
      <c r="AJ59" s="19">
        <f t="shared" si="115"/>
        <v>0</v>
      </c>
      <c r="AL59" s="19">
        <f t="shared" si="116"/>
        <v>0</v>
      </c>
      <c r="AM59" s="19">
        <f t="shared" si="116"/>
        <v>0</v>
      </c>
      <c r="AN59" s="19">
        <f t="shared" si="116"/>
        <v>0</v>
      </c>
      <c r="AP59" s="19">
        <f t="shared" si="117"/>
        <v>0</v>
      </c>
      <c r="AQ59" s="19">
        <f t="shared" si="117"/>
        <v>0</v>
      </c>
      <c r="AR59" s="19">
        <f t="shared" si="117"/>
        <v>0</v>
      </c>
      <c r="AT59" s="19">
        <f t="shared" si="118"/>
        <v>0</v>
      </c>
      <c r="AU59" s="19">
        <f t="shared" si="118"/>
        <v>0</v>
      </c>
      <c r="AV59" s="19">
        <f t="shared" si="118"/>
        <v>0</v>
      </c>
      <c r="AX59" s="19">
        <f t="shared" si="119"/>
        <v>0</v>
      </c>
      <c r="AY59" s="19">
        <f t="shared" si="119"/>
        <v>0</v>
      </c>
      <c r="AZ59" s="19">
        <f t="shared" si="119"/>
        <v>0</v>
      </c>
      <c r="BB59" s="19">
        <f t="shared" si="120"/>
        <v>0</v>
      </c>
      <c r="BC59" s="19">
        <f t="shared" si="120"/>
        <v>0</v>
      </c>
      <c r="BD59" s="19">
        <f t="shared" si="120"/>
        <v>0</v>
      </c>
      <c r="BF59" s="19">
        <f t="shared" si="121"/>
        <v>0</v>
      </c>
      <c r="BG59" s="19">
        <f t="shared" si="121"/>
        <v>0</v>
      </c>
      <c r="BH59" s="19">
        <f t="shared" si="121"/>
        <v>0</v>
      </c>
      <c r="BJ59" s="19">
        <f t="shared" si="122"/>
        <v>0</v>
      </c>
      <c r="BK59" s="19">
        <f t="shared" si="122"/>
        <v>0</v>
      </c>
      <c r="BL59" s="19">
        <f t="shared" si="122"/>
        <v>0</v>
      </c>
      <c r="BN59" s="19">
        <f t="shared" si="123"/>
        <v>0</v>
      </c>
      <c r="BO59" s="19">
        <f t="shared" si="123"/>
        <v>0</v>
      </c>
      <c r="BP59" s="19">
        <f t="shared" si="123"/>
        <v>0</v>
      </c>
      <c r="BR59" s="19">
        <f t="shared" si="124"/>
        <v>0</v>
      </c>
      <c r="BS59" s="19">
        <f t="shared" si="124"/>
        <v>0</v>
      </c>
      <c r="BT59" s="19">
        <f t="shared" si="124"/>
        <v>0</v>
      </c>
      <c r="BV59" s="19">
        <f t="shared" si="125"/>
        <v>0</v>
      </c>
      <c r="BW59" s="19">
        <f t="shared" si="125"/>
        <v>0</v>
      </c>
      <c r="BX59" s="19">
        <f t="shared" si="125"/>
        <v>0</v>
      </c>
      <c r="BZ59" s="19">
        <f t="shared" si="126"/>
        <v>0</v>
      </c>
      <c r="CA59" s="19">
        <f t="shared" si="126"/>
        <v>0</v>
      </c>
      <c r="CB59" s="19">
        <f t="shared" si="126"/>
        <v>0</v>
      </c>
      <c r="CD59" s="19">
        <f t="shared" si="127"/>
        <v>0</v>
      </c>
      <c r="CE59" s="19">
        <f t="shared" si="127"/>
        <v>0</v>
      </c>
      <c r="CF59" s="19">
        <f t="shared" si="127"/>
        <v>0</v>
      </c>
      <c r="CH59" s="19">
        <f t="shared" si="128"/>
        <v>0</v>
      </c>
      <c r="CI59" s="19">
        <f t="shared" si="128"/>
        <v>0</v>
      </c>
      <c r="CJ59" s="19">
        <f t="shared" si="128"/>
        <v>0</v>
      </c>
      <c r="CL59" s="19">
        <f t="shared" si="129"/>
        <v>0</v>
      </c>
      <c r="CM59" s="19">
        <f t="shared" si="129"/>
        <v>0</v>
      </c>
      <c r="CN59" s="19">
        <f t="shared" si="129"/>
        <v>0</v>
      </c>
      <c r="CP59" s="19">
        <f t="shared" si="130"/>
        <v>0</v>
      </c>
      <c r="CQ59" s="19">
        <f t="shared" si="130"/>
        <v>0</v>
      </c>
      <c r="CR59" s="19">
        <f t="shared" si="130"/>
        <v>0</v>
      </c>
      <c r="CT59" s="19">
        <f t="shared" si="131"/>
        <v>0</v>
      </c>
      <c r="CU59" s="19">
        <f t="shared" si="131"/>
        <v>0</v>
      </c>
      <c r="CV59" s="19">
        <f t="shared" si="131"/>
        <v>0</v>
      </c>
      <c r="CX59" s="19">
        <f t="shared" si="132"/>
        <v>0</v>
      </c>
      <c r="CY59" s="19">
        <f t="shared" si="132"/>
        <v>0</v>
      </c>
      <c r="CZ59" s="19">
        <f t="shared" si="132"/>
        <v>0</v>
      </c>
      <c r="DB59" s="19">
        <f t="shared" si="133"/>
        <v>0</v>
      </c>
      <c r="DC59" s="19">
        <f t="shared" si="133"/>
        <v>0</v>
      </c>
      <c r="DD59" s="19">
        <f t="shared" si="133"/>
        <v>0</v>
      </c>
      <c r="DF59" s="19">
        <f t="shared" si="134"/>
        <v>0</v>
      </c>
      <c r="DG59" s="19">
        <f t="shared" si="134"/>
        <v>0</v>
      </c>
      <c r="DH59" s="19">
        <f t="shared" si="134"/>
        <v>0</v>
      </c>
      <c r="DJ59" s="19">
        <f t="shared" si="135"/>
        <v>0</v>
      </c>
      <c r="DK59" s="19">
        <f t="shared" si="135"/>
        <v>0</v>
      </c>
      <c r="DL59" s="19">
        <f t="shared" si="135"/>
        <v>0</v>
      </c>
      <c r="DN59" s="19">
        <f t="shared" si="136"/>
        <v>1</v>
      </c>
      <c r="DO59" s="19">
        <f t="shared" si="136"/>
        <v>0</v>
      </c>
      <c r="DP59" s="19">
        <f t="shared" si="136"/>
        <v>2</v>
      </c>
      <c r="DR59" s="19">
        <f t="shared" si="137"/>
        <v>0</v>
      </c>
      <c r="DS59" s="19">
        <f t="shared" si="137"/>
        <v>0</v>
      </c>
      <c r="DT59" s="19">
        <f t="shared" si="137"/>
        <v>0</v>
      </c>
      <c r="DV59" s="19">
        <f t="shared" si="138"/>
        <v>0</v>
      </c>
      <c r="DW59" s="19">
        <f t="shared" si="138"/>
        <v>0</v>
      </c>
      <c r="DX59" s="19">
        <f t="shared" si="138"/>
        <v>0</v>
      </c>
      <c r="DZ59" s="19">
        <f t="shared" si="139"/>
        <v>0</v>
      </c>
      <c r="EA59" s="19">
        <f t="shared" si="139"/>
        <v>0</v>
      </c>
      <c r="EB59" s="19">
        <f t="shared" si="139"/>
        <v>0</v>
      </c>
      <c r="ED59" s="19">
        <f t="shared" si="140"/>
        <v>0</v>
      </c>
      <c r="EE59" s="19">
        <f t="shared" si="140"/>
        <v>0</v>
      </c>
      <c r="EF59" s="19">
        <f t="shared" si="140"/>
        <v>0</v>
      </c>
      <c r="EH59" s="19">
        <f t="shared" si="141"/>
        <v>0</v>
      </c>
      <c r="EI59" s="19">
        <f t="shared" si="141"/>
        <v>0</v>
      </c>
      <c r="EJ59" s="19">
        <f t="shared" si="141"/>
        <v>0</v>
      </c>
      <c r="EL59" s="19">
        <f t="shared" si="142"/>
        <v>0</v>
      </c>
      <c r="EM59" s="19">
        <f t="shared" si="142"/>
        <v>0</v>
      </c>
      <c r="EN59" s="19">
        <f t="shared" si="142"/>
        <v>0</v>
      </c>
      <c r="EP59" s="19">
        <f t="shared" si="143"/>
        <v>0</v>
      </c>
      <c r="EQ59" s="19">
        <f t="shared" si="143"/>
        <v>0</v>
      </c>
      <c r="ER59" s="19">
        <f t="shared" si="143"/>
        <v>0</v>
      </c>
      <c r="ET59" s="19">
        <f t="shared" si="144"/>
        <v>0</v>
      </c>
      <c r="EU59" s="19">
        <f t="shared" si="144"/>
        <v>0</v>
      </c>
      <c r="EV59" s="19">
        <f t="shared" si="144"/>
        <v>0</v>
      </c>
      <c r="EX59" s="19">
        <f t="shared" si="145"/>
        <v>0</v>
      </c>
      <c r="EY59" s="19">
        <f t="shared" si="145"/>
        <v>0</v>
      </c>
      <c r="EZ59" s="19">
        <f t="shared" si="145"/>
        <v>0</v>
      </c>
      <c r="FB59" s="19">
        <f t="shared" si="146"/>
        <v>0</v>
      </c>
      <c r="FC59" s="19">
        <f t="shared" si="146"/>
        <v>0</v>
      </c>
      <c r="FD59" s="19">
        <f t="shared" si="146"/>
        <v>0</v>
      </c>
      <c r="FF59" s="19">
        <f t="shared" si="147"/>
        <v>0</v>
      </c>
      <c r="FG59" s="19">
        <f t="shared" si="147"/>
        <v>0</v>
      </c>
      <c r="FH59" s="19">
        <f t="shared" si="147"/>
        <v>0</v>
      </c>
      <c r="FJ59" s="19">
        <f t="shared" si="148"/>
        <v>0</v>
      </c>
      <c r="FK59" s="19">
        <f t="shared" si="148"/>
        <v>0</v>
      </c>
      <c r="FL59" s="19">
        <f t="shared" si="148"/>
        <v>0</v>
      </c>
      <c r="FN59" s="19">
        <f t="shared" si="149"/>
        <v>0</v>
      </c>
      <c r="FO59" s="19">
        <f t="shared" si="149"/>
        <v>0</v>
      </c>
      <c r="FP59" s="19">
        <f t="shared" si="149"/>
        <v>0</v>
      </c>
      <c r="FR59" s="19">
        <f t="shared" si="150"/>
        <v>0</v>
      </c>
      <c r="FS59" s="19">
        <f t="shared" si="150"/>
        <v>0</v>
      </c>
      <c r="FT59" s="19">
        <f t="shared" si="150"/>
        <v>0</v>
      </c>
      <c r="FV59" s="19">
        <f t="shared" si="151"/>
        <v>0</v>
      </c>
      <c r="FW59" s="19">
        <f t="shared" si="151"/>
        <v>0</v>
      </c>
      <c r="FX59" s="19">
        <f t="shared" si="151"/>
        <v>0</v>
      </c>
      <c r="FZ59" s="19">
        <f t="shared" si="152"/>
        <v>0</v>
      </c>
      <c r="GA59" s="19">
        <f t="shared" si="152"/>
        <v>0</v>
      </c>
      <c r="GB59" s="19">
        <f t="shared" si="152"/>
        <v>0</v>
      </c>
      <c r="GD59" s="19">
        <f t="shared" si="153"/>
        <v>0</v>
      </c>
      <c r="GE59" s="19">
        <f t="shared" si="153"/>
        <v>0</v>
      </c>
      <c r="GF59" s="19">
        <f t="shared" si="153"/>
        <v>0</v>
      </c>
      <c r="GH59" s="19">
        <f t="shared" si="154"/>
        <v>0</v>
      </c>
      <c r="GI59" s="19">
        <f t="shared" si="154"/>
        <v>0</v>
      </c>
      <c r="GJ59" s="19">
        <f t="shared" si="154"/>
        <v>0</v>
      </c>
      <c r="GL59" s="19">
        <f t="shared" si="155"/>
        <v>0</v>
      </c>
      <c r="GM59" s="19">
        <f t="shared" si="155"/>
        <v>0</v>
      </c>
      <c r="GN59" s="19">
        <f t="shared" si="155"/>
        <v>0</v>
      </c>
      <c r="GP59" s="19">
        <f t="shared" si="156"/>
        <v>0</v>
      </c>
      <c r="GQ59" s="19">
        <f t="shared" si="156"/>
        <v>0</v>
      </c>
      <c r="GR59" s="19">
        <f t="shared" si="156"/>
        <v>0</v>
      </c>
      <c r="GT59" s="19">
        <f t="shared" si="157"/>
        <v>0</v>
      </c>
      <c r="GU59" s="19">
        <f t="shared" si="157"/>
        <v>0</v>
      </c>
      <c r="GV59" s="19">
        <f t="shared" si="157"/>
        <v>0</v>
      </c>
      <c r="HA59" s="27">
        <f>IF(N59="wykład",G59*E59*'Formy zajęć'!$D$53*'Formy zajęć'!$D$58,IF(N59="ćw.aud",G59*E59*'Kierunek studiów'!$C$6/'Formy zajęć'!$D$59*'Formy zajęć'!$D$53,IF(N59="sem",G59*E59*'Kierunek studiów'!$C$6/'Formy zajęć'!$D$62*'Formy zajęć'!$D$53,IF(N59="ćw.konw",G59*E59*'Formy zajęć'!$D$53*'Kierunek studiów'!$C$6/'Formy zajęć'!$D$61,IF(N59="ćw.lab",G59*E59*'Formy zajęć'!$D$53*'Kierunek studiów'!$C$6/'Formy zajęć'!$D$60,IF(N59="niesklasyfikowane",0,""))))))</f>
        <v>0</v>
      </c>
      <c r="HB59" s="19">
        <f t="shared" si="163"/>
        <v>0</v>
      </c>
    </row>
    <row r="60" spans="2:210" x14ac:dyDescent="0.25">
      <c r="B60" s="28">
        <f t="shared" si="158"/>
        <v>0</v>
      </c>
      <c r="C60" s="25" t="str">
        <f>Przedmioty!B61</f>
        <v>Gospodarka przestrzenna</v>
      </c>
      <c r="D60" s="28" t="str">
        <f>Przedmioty!D61</f>
        <v>WYKŁAD 3</v>
      </c>
      <c r="E60" s="28">
        <f>Przedmioty!C61</f>
        <v>30</v>
      </c>
      <c r="F60" s="29">
        <f t="shared" si="159"/>
        <v>1</v>
      </c>
      <c r="G60" s="29">
        <f t="shared" si="160"/>
        <v>1</v>
      </c>
      <c r="H60" s="29">
        <f t="shared" si="161"/>
        <v>2</v>
      </c>
      <c r="J60" s="19">
        <f t="shared" si="109"/>
        <v>120</v>
      </c>
      <c r="K60" s="19">
        <f t="shared" si="162"/>
        <v>900</v>
      </c>
      <c r="L60" s="19">
        <f>IF(OR(B61&gt;B60,J60=0),"",K60-SUM($L$48:L59))</f>
        <v>120</v>
      </c>
      <c r="M60" s="19">
        <f t="shared" si="164"/>
        <v>4</v>
      </c>
      <c r="N60" s="19" t="str">
        <f t="shared" si="111"/>
        <v>wykład</v>
      </c>
      <c r="P60" s="55">
        <f>IF(N60="wykład",E60,IF(N60="ćw.aud",E60*'Kierunek studiów'!$C$6/'Formy zajęć'!$D$59,IF(N60="ćw.lab",E60*'Kierunek studiów'!$C$6/'Formy zajęć'!$D$60,IF(N60="ćw.konw",E60*'Kierunek studiów'!$C$6/'Formy zajęć'!$D$61,IF(N60="sem",E60*'Kierunek studiów'!$C$6/'Formy zajęć'!$D$62,IF(N60="niesklasyfikowane",0,""))))))</f>
        <v>30</v>
      </c>
      <c r="V60" s="19">
        <f t="shared" si="112"/>
        <v>0</v>
      </c>
      <c r="W60" s="19">
        <f t="shared" si="112"/>
        <v>0</v>
      </c>
      <c r="X60" s="19">
        <f t="shared" si="112"/>
        <v>0</v>
      </c>
      <c r="Z60" s="19">
        <f t="shared" si="113"/>
        <v>0</v>
      </c>
      <c r="AA60" s="19">
        <f t="shared" si="113"/>
        <v>0</v>
      </c>
      <c r="AB60" s="19">
        <f t="shared" si="113"/>
        <v>0</v>
      </c>
      <c r="AD60" s="19">
        <f t="shared" si="114"/>
        <v>0</v>
      </c>
      <c r="AE60" s="19">
        <f t="shared" si="114"/>
        <v>0</v>
      </c>
      <c r="AF60" s="19">
        <f t="shared" si="114"/>
        <v>0</v>
      </c>
      <c r="AH60" s="19">
        <f t="shared" si="115"/>
        <v>0</v>
      </c>
      <c r="AI60" s="19">
        <f t="shared" si="115"/>
        <v>0</v>
      </c>
      <c r="AJ60" s="19">
        <f t="shared" si="115"/>
        <v>0</v>
      </c>
      <c r="AL60" s="19">
        <f t="shared" si="116"/>
        <v>0</v>
      </c>
      <c r="AM60" s="19">
        <f t="shared" si="116"/>
        <v>0</v>
      </c>
      <c r="AN60" s="19">
        <f t="shared" si="116"/>
        <v>0</v>
      </c>
      <c r="AP60" s="19">
        <f t="shared" si="117"/>
        <v>0</v>
      </c>
      <c r="AQ60" s="19">
        <f t="shared" si="117"/>
        <v>0</v>
      </c>
      <c r="AR60" s="19">
        <f t="shared" si="117"/>
        <v>0</v>
      </c>
      <c r="AT60" s="19">
        <f t="shared" si="118"/>
        <v>0</v>
      </c>
      <c r="AU60" s="19">
        <f t="shared" si="118"/>
        <v>0</v>
      </c>
      <c r="AV60" s="19">
        <f t="shared" si="118"/>
        <v>0</v>
      </c>
      <c r="AX60" s="19">
        <f t="shared" si="119"/>
        <v>0</v>
      </c>
      <c r="AY60" s="19">
        <f t="shared" si="119"/>
        <v>0</v>
      </c>
      <c r="AZ60" s="19">
        <f t="shared" si="119"/>
        <v>0</v>
      </c>
      <c r="BB60" s="19">
        <f t="shared" si="120"/>
        <v>0</v>
      </c>
      <c r="BC60" s="19">
        <f t="shared" si="120"/>
        <v>0</v>
      </c>
      <c r="BD60" s="19">
        <f t="shared" si="120"/>
        <v>0</v>
      </c>
      <c r="BF60" s="19">
        <f t="shared" si="121"/>
        <v>0</v>
      </c>
      <c r="BG60" s="19">
        <f t="shared" si="121"/>
        <v>0</v>
      </c>
      <c r="BH60" s="19">
        <f t="shared" si="121"/>
        <v>0</v>
      </c>
      <c r="BJ60" s="19">
        <f t="shared" si="122"/>
        <v>0</v>
      </c>
      <c r="BK60" s="19">
        <f t="shared" si="122"/>
        <v>0</v>
      </c>
      <c r="BL60" s="19">
        <f t="shared" si="122"/>
        <v>0</v>
      </c>
      <c r="BN60" s="19">
        <f t="shared" si="123"/>
        <v>0</v>
      </c>
      <c r="BO60" s="19">
        <f t="shared" si="123"/>
        <v>0</v>
      </c>
      <c r="BP60" s="19">
        <f t="shared" si="123"/>
        <v>0</v>
      </c>
      <c r="BR60" s="19">
        <f t="shared" si="124"/>
        <v>0</v>
      </c>
      <c r="BS60" s="19">
        <f t="shared" si="124"/>
        <v>0</v>
      </c>
      <c r="BT60" s="19">
        <f t="shared" si="124"/>
        <v>0</v>
      </c>
      <c r="BV60" s="19">
        <f t="shared" si="125"/>
        <v>0</v>
      </c>
      <c r="BW60" s="19">
        <f t="shared" si="125"/>
        <v>0</v>
      </c>
      <c r="BX60" s="19">
        <f t="shared" si="125"/>
        <v>0</v>
      </c>
      <c r="BZ60" s="19">
        <f t="shared" si="126"/>
        <v>0</v>
      </c>
      <c r="CA60" s="19">
        <f t="shared" si="126"/>
        <v>0</v>
      </c>
      <c r="CB60" s="19">
        <f t="shared" si="126"/>
        <v>0</v>
      </c>
      <c r="CD60" s="19">
        <f t="shared" si="127"/>
        <v>0</v>
      </c>
      <c r="CE60" s="19">
        <f t="shared" si="127"/>
        <v>0</v>
      </c>
      <c r="CF60" s="19">
        <f t="shared" si="127"/>
        <v>0</v>
      </c>
      <c r="CH60" s="19">
        <f t="shared" si="128"/>
        <v>0</v>
      </c>
      <c r="CI60" s="19">
        <f t="shared" si="128"/>
        <v>0</v>
      </c>
      <c r="CJ60" s="19">
        <f t="shared" si="128"/>
        <v>0</v>
      </c>
      <c r="CL60" s="19">
        <f t="shared" si="129"/>
        <v>0</v>
      </c>
      <c r="CM60" s="19">
        <f t="shared" si="129"/>
        <v>0</v>
      </c>
      <c r="CN60" s="19">
        <f t="shared" si="129"/>
        <v>0</v>
      </c>
      <c r="CP60" s="19">
        <f t="shared" si="130"/>
        <v>0</v>
      </c>
      <c r="CQ60" s="19">
        <f t="shared" si="130"/>
        <v>0</v>
      </c>
      <c r="CR60" s="19">
        <f t="shared" si="130"/>
        <v>0</v>
      </c>
      <c r="CT60" s="19">
        <f t="shared" si="131"/>
        <v>0</v>
      </c>
      <c r="CU60" s="19">
        <f t="shared" si="131"/>
        <v>0</v>
      </c>
      <c r="CV60" s="19">
        <f t="shared" si="131"/>
        <v>0</v>
      </c>
      <c r="CX60" s="19">
        <f t="shared" si="132"/>
        <v>0</v>
      </c>
      <c r="CY60" s="19">
        <f t="shared" si="132"/>
        <v>0</v>
      </c>
      <c r="CZ60" s="19">
        <f t="shared" si="132"/>
        <v>0</v>
      </c>
      <c r="DB60" s="19">
        <f t="shared" si="133"/>
        <v>0</v>
      </c>
      <c r="DC60" s="19">
        <f t="shared" si="133"/>
        <v>0</v>
      </c>
      <c r="DD60" s="19">
        <f t="shared" si="133"/>
        <v>0</v>
      </c>
      <c r="DF60" s="19">
        <f t="shared" si="134"/>
        <v>0</v>
      </c>
      <c r="DG60" s="19">
        <f t="shared" si="134"/>
        <v>0</v>
      </c>
      <c r="DH60" s="19">
        <f t="shared" si="134"/>
        <v>0</v>
      </c>
      <c r="DJ60" s="19">
        <f t="shared" si="135"/>
        <v>0</v>
      </c>
      <c r="DK60" s="19">
        <f t="shared" si="135"/>
        <v>0</v>
      </c>
      <c r="DL60" s="19">
        <f t="shared" si="135"/>
        <v>0</v>
      </c>
      <c r="DN60" s="19">
        <f t="shared" si="136"/>
        <v>0</v>
      </c>
      <c r="DO60" s="19">
        <f t="shared" si="136"/>
        <v>0</v>
      </c>
      <c r="DP60" s="19">
        <f t="shared" si="136"/>
        <v>0</v>
      </c>
      <c r="DR60" s="19">
        <f t="shared" si="137"/>
        <v>1</v>
      </c>
      <c r="DS60" s="19">
        <f t="shared" si="137"/>
        <v>1</v>
      </c>
      <c r="DT60" s="19">
        <f t="shared" si="137"/>
        <v>2</v>
      </c>
      <c r="DV60" s="19">
        <f t="shared" si="138"/>
        <v>0</v>
      </c>
      <c r="DW60" s="19">
        <f t="shared" si="138"/>
        <v>0</v>
      </c>
      <c r="DX60" s="19">
        <f t="shared" si="138"/>
        <v>0</v>
      </c>
      <c r="DZ60" s="19">
        <f t="shared" si="139"/>
        <v>0</v>
      </c>
      <c r="EA60" s="19">
        <f t="shared" si="139"/>
        <v>0</v>
      </c>
      <c r="EB60" s="19">
        <f t="shared" si="139"/>
        <v>0</v>
      </c>
      <c r="ED60" s="19">
        <f t="shared" si="140"/>
        <v>0</v>
      </c>
      <c r="EE60" s="19">
        <f t="shared" si="140"/>
        <v>0</v>
      </c>
      <c r="EF60" s="19">
        <f t="shared" si="140"/>
        <v>0</v>
      </c>
      <c r="EH60" s="19">
        <f t="shared" si="141"/>
        <v>0</v>
      </c>
      <c r="EI60" s="19">
        <f t="shared" si="141"/>
        <v>0</v>
      </c>
      <c r="EJ60" s="19">
        <f t="shared" si="141"/>
        <v>0</v>
      </c>
      <c r="EL60" s="19">
        <f t="shared" si="142"/>
        <v>0</v>
      </c>
      <c r="EM60" s="19">
        <f t="shared" si="142"/>
        <v>0</v>
      </c>
      <c r="EN60" s="19">
        <f t="shared" si="142"/>
        <v>0</v>
      </c>
      <c r="EP60" s="19">
        <f t="shared" si="143"/>
        <v>0</v>
      </c>
      <c r="EQ60" s="19">
        <f t="shared" si="143"/>
        <v>0</v>
      </c>
      <c r="ER60" s="19">
        <f t="shared" si="143"/>
        <v>0</v>
      </c>
      <c r="ET60" s="19">
        <f t="shared" si="144"/>
        <v>0</v>
      </c>
      <c r="EU60" s="19">
        <f t="shared" si="144"/>
        <v>0</v>
      </c>
      <c r="EV60" s="19">
        <f t="shared" si="144"/>
        <v>0</v>
      </c>
      <c r="EX60" s="19">
        <f t="shared" si="145"/>
        <v>0</v>
      </c>
      <c r="EY60" s="19">
        <f t="shared" si="145"/>
        <v>0</v>
      </c>
      <c r="EZ60" s="19">
        <f t="shared" si="145"/>
        <v>0</v>
      </c>
      <c r="FB60" s="19">
        <f t="shared" si="146"/>
        <v>0</v>
      </c>
      <c r="FC60" s="19">
        <f t="shared" si="146"/>
        <v>0</v>
      </c>
      <c r="FD60" s="19">
        <f t="shared" si="146"/>
        <v>0</v>
      </c>
      <c r="FF60" s="19">
        <f t="shared" si="147"/>
        <v>0</v>
      </c>
      <c r="FG60" s="19">
        <f t="shared" si="147"/>
        <v>0</v>
      </c>
      <c r="FH60" s="19">
        <f t="shared" si="147"/>
        <v>0</v>
      </c>
      <c r="FJ60" s="19">
        <f t="shared" si="148"/>
        <v>0</v>
      </c>
      <c r="FK60" s="19">
        <f t="shared" si="148"/>
        <v>0</v>
      </c>
      <c r="FL60" s="19">
        <f t="shared" si="148"/>
        <v>0</v>
      </c>
      <c r="FN60" s="19">
        <f t="shared" si="149"/>
        <v>0</v>
      </c>
      <c r="FO60" s="19">
        <f t="shared" si="149"/>
        <v>0</v>
      </c>
      <c r="FP60" s="19">
        <f t="shared" si="149"/>
        <v>0</v>
      </c>
      <c r="FR60" s="19">
        <f t="shared" si="150"/>
        <v>0</v>
      </c>
      <c r="FS60" s="19">
        <f t="shared" si="150"/>
        <v>0</v>
      </c>
      <c r="FT60" s="19">
        <f t="shared" si="150"/>
        <v>0</v>
      </c>
      <c r="FV60" s="19">
        <f t="shared" si="151"/>
        <v>0</v>
      </c>
      <c r="FW60" s="19">
        <f t="shared" si="151"/>
        <v>0</v>
      </c>
      <c r="FX60" s="19">
        <f t="shared" si="151"/>
        <v>0</v>
      </c>
      <c r="FZ60" s="19">
        <f t="shared" si="152"/>
        <v>0</v>
      </c>
      <c r="GA60" s="19">
        <f t="shared" si="152"/>
        <v>0</v>
      </c>
      <c r="GB60" s="19">
        <f t="shared" si="152"/>
        <v>0</v>
      </c>
      <c r="GD60" s="19">
        <f t="shared" si="153"/>
        <v>0</v>
      </c>
      <c r="GE60" s="19">
        <f t="shared" si="153"/>
        <v>0</v>
      </c>
      <c r="GF60" s="19">
        <f t="shared" si="153"/>
        <v>0</v>
      </c>
      <c r="GH60" s="19">
        <f t="shared" si="154"/>
        <v>0</v>
      </c>
      <c r="GI60" s="19">
        <f t="shared" si="154"/>
        <v>0</v>
      </c>
      <c r="GJ60" s="19">
        <f t="shared" si="154"/>
        <v>0</v>
      </c>
      <c r="GL60" s="19">
        <f t="shared" si="155"/>
        <v>0</v>
      </c>
      <c r="GM60" s="19">
        <f t="shared" si="155"/>
        <v>0</v>
      </c>
      <c r="GN60" s="19">
        <f t="shared" si="155"/>
        <v>0</v>
      </c>
      <c r="GP60" s="19">
        <f t="shared" si="156"/>
        <v>0</v>
      </c>
      <c r="GQ60" s="19">
        <f t="shared" si="156"/>
        <v>0</v>
      </c>
      <c r="GR60" s="19">
        <f t="shared" si="156"/>
        <v>0</v>
      </c>
      <c r="GT60" s="19">
        <f t="shared" si="157"/>
        <v>0</v>
      </c>
      <c r="GU60" s="19">
        <f t="shared" si="157"/>
        <v>0</v>
      </c>
      <c r="GV60" s="19">
        <f t="shared" si="157"/>
        <v>0</v>
      </c>
      <c r="HA60" s="27">
        <f>IF(N60="wykład",G60*E60*'Formy zajęć'!$D$53*'Formy zajęć'!$D$58,IF(N60="ćw.aud",G60*E60*'Kierunek studiów'!$C$6/'Formy zajęć'!$D$59*'Formy zajęć'!$D$53,IF(N60="sem",G60*E60*'Kierunek studiów'!$C$6/'Formy zajęć'!$D$62*'Formy zajęć'!$D$53,IF(N60="ćw.konw",G60*E60*'Formy zajęć'!$D$53*'Kierunek studiów'!$C$6/'Formy zajęć'!$D$61,IF(N60="ćw.lab",G60*E60*'Formy zajęć'!$D$53*'Kierunek studiów'!$C$6/'Formy zajęć'!$D$60,IF(N60="niesklasyfikowane",0,""))))))</f>
        <v>0</v>
      </c>
      <c r="HB60" s="19">
        <f t="shared" si="163"/>
        <v>0</v>
      </c>
    </row>
    <row r="61" spans="2:210" x14ac:dyDescent="0.25">
      <c r="B61" s="28">
        <f t="shared" si="158"/>
        <v>0</v>
      </c>
      <c r="C61" s="25" t="str">
        <f>Przedmioty!B62</f>
        <v>Uwarunkowania prawne procesów deweloperskich</v>
      </c>
      <c r="D61" s="28" t="str">
        <f>Przedmioty!D62</f>
        <v>WYKŁAD 1</v>
      </c>
      <c r="E61" s="28">
        <f>Przedmioty!C62</f>
        <v>15</v>
      </c>
      <c r="F61" s="29">
        <f t="shared" si="159"/>
        <v>1</v>
      </c>
      <c r="G61" s="29">
        <f t="shared" si="160"/>
        <v>0</v>
      </c>
      <c r="H61" s="29">
        <f t="shared" si="161"/>
        <v>1</v>
      </c>
      <c r="J61" s="19">
        <f t="shared" si="109"/>
        <v>30</v>
      </c>
      <c r="K61" s="19">
        <f t="shared" si="162"/>
        <v>930</v>
      </c>
      <c r="L61" s="19" t="str">
        <f>IF(OR(B62&gt;B61,J61=0),"",K61-SUM($L$48:L60))</f>
        <v/>
      </c>
      <c r="M61" s="19" t="str">
        <f t="shared" si="164"/>
        <v/>
      </c>
      <c r="N61" s="19" t="str">
        <f t="shared" si="111"/>
        <v>wykład</v>
      </c>
      <c r="P61" s="55">
        <f>IF(N61="wykład",E61,IF(N61="ćw.aud",E61*'Kierunek studiów'!$C$6/'Formy zajęć'!$D$59,IF(N61="ćw.lab",E61*'Kierunek studiów'!$C$6/'Formy zajęć'!$D$60,IF(N61="ćw.konw",E61*'Kierunek studiów'!$C$6/'Formy zajęć'!$D$61,IF(N61="sem",E61*'Kierunek studiów'!$C$6/'Formy zajęć'!$D$62,IF(N61="niesklasyfikowane",0,""))))))</f>
        <v>15</v>
      </c>
      <c r="V61" s="19">
        <f t="shared" si="112"/>
        <v>0</v>
      </c>
      <c r="W61" s="19">
        <f t="shared" si="112"/>
        <v>0</v>
      </c>
      <c r="X61" s="19">
        <f t="shared" si="112"/>
        <v>0</v>
      </c>
      <c r="Z61" s="19">
        <f t="shared" si="113"/>
        <v>0</v>
      </c>
      <c r="AA61" s="19">
        <f t="shared" si="113"/>
        <v>0</v>
      </c>
      <c r="AB61" s="19">
        <f t="shared" si="113"/>
        <v>0</v>
      </c>
      <c r="AD61" s="19">
        <f t="shared" si="114"/>
        <v>0</v>
      </c>
      <c r="AE61" s="19">
        <f t="shared" si="114"/>
        <v>0</v>
      </c>
      <c r="AF61" s="19">
        <f t="shared" si="114"/>
        <v>0</v>
      </c>
      <c r="AH61" s="19">
        <f t="shared" si="115"/>
        <v>0</v>
      </c>
      <c r="AI61" s="19">
        <f t="shared" si="115"/>
        <v>0</v>
      </c>
      <c r="AJ61" s="19">
        <f t="shared" si="115"/>
        <v>0</v>
      </c>
      <c r="AL61" s="19">
        <f t="shared" si="116"/>
        <v>0</v>
      </c>
      <c r="AM61" s="19">
        <f t="shared" si="116"/>
        <v>0</v>
      </c>
      <c r="AN61" s="19">
        <f t="shared" si="116"/>
        <v>0</v>
      </c>
      <c r="AP61" s="19">
        <f t="shared" si="117"/>
        <v>0</v>
      </c>
      <c r="AQ61" s="19">
        <f t="shared" si="117"/>
        <v>0</v>
      </c>
      <c r="AR61" s="19">
        <f t="shared" si="117"/>
        <v>0</v>
      </c>
      <c r="AT61" s="19">
        <f t="shared" si="118"/>
        <v>0</v>
      </c>
      <c r="AU61" s="19">
        <f t="shared" si="118"/>
        <v>0</v>
      </c>
      <c r="AV61" s="19">
        <f t="shared" si="118"/>
        <v>0</v>
      </c>
      <c r="AX61" s="19">
        <f t="shared" si="119"/>
        <v>0</v>
      </c>
      <c r="AY61" s="19">
        <f t="shared" si="119"/>
        <v>0</v>
      </c>
      <c r="AZ61" s="19">
        <f t="shared" si="119"/>
        <v>0</v>
      </c>
      <c r="BB61" s="19">
        <f t="shared" si="120"/>
        <v>0</v>
      </c>
      <c r="BC61" s="19">
        <f t="shared" si="120"/>
        <v>0</v>
      </c>
      <c r="BD61" s="19">
        <f t="shared" si="120"/>
        <v>0</v>
      </c>
      <c r="BF61" s="19">
        <f t="shared" si="121"/>
        <v>0</v>
      </c>
      <c r="BG61" s="19">
        <f t="shared" si="121"/>
        <v>0</v>
      </c>
      <c r="BH61" s="19">
        <f t="shared" si="121"/>
        <v>0</v>
      </c>
      <c r="BJ61" s="19">
        <f t="shared" si="122"/>
        <v>0</v>
      </c>
      <c r="BK61" s="19">
        <f t="shared" si="122"/>
        <v>0</v>
      </c>
      <c r="BL61" s="19">
        <f t="shared" si="122"/>
        <v>0</v>
      </c>
      <c r="BN61" s="19">
        <f t="shared" si="123"/>
        <v>0</v>
      </c>
      <c r="BO61" s="19">
        <f t="shared" si="123"/>
        <v>0</v>
      </c>
      <c r="BP61" s="19">
        <f t="shared" si="123"/>
        <v>0</v>
      </c>
      <c r="BR61" s="19">
        <f t="shared" si="124"/>
        <v>0</v>
      </c>
      <c r="BS61" s="19">
        <f t="shared" si="124"/>
        <v>0</v>
      </c>
      <c r="BT61" s="19">
        <f t="shared" si="124"/>
        <v>0</v>
      </c>
      <c r="BV61" s="19">
        <f t="shared" si="125"/>
        <v>0</v>
      </c>
      <c r="BW61" s="19">
        <f t="shared" si="125"/>
        <v>0</v>
      </c>
      <c r="BX61" s="19">
        <f t="shared" si="125"/>
        <v>0</v>
      </c>
      <c r="BZ61" s="19">
        <f t="shared" si="126"/>
        <v>0</v>
      </c>
      <c r="CA61" s="19">
        <f t="shared" si="126"/>
        <v>0</v>
      </c>
      <c r="CB61" s="19">
        <f t="shared" si="126"/>
        <v>0</v>
      </c>
      <c r="CD61" s="19">
        <f t="shared" si="127"/>
        <v>0</v>
      </c>
      <c r="CE61" s="19">
        <f t="shared" si="127"/>
        <v>0</v>
      </c>
      <c r="CF61" s="19">
        <f t="shared" si="127"/>
        <v>0</v>
      </c>
      <c r="CH61" s="19">
        <f t="shared" si="128"/>
        <v>0</v>
      </c>
      <c r="CI61" s="19">
        <f t="shared" si="128"/>
        <v>0</v>
      </c>
      <c r="CJ61" s="19">
        <f t="shared" si="128"/>
        <v>0</v>
      </c>
      <c r="CL61" s="19">
        <f t="shared" si="129"/>
        <v>0</v>
      </c>
      <c r="CM61" s="19">
        <f t="shared" si="129"/>
        <v>0</v>
      </c>
      <c r="CN61" s="19">
        <f t="shared" si="129"/>
        <v>0</v>
      </c>
      <c r="CP61" s="19">
        <f t="shared" si="130"/>
        <v>0</v>
      </c>
      <c r="CQ61" s="19">
        <f t="shared" si="130"/>
        <v>0</v>
      </c>
      <c r="CR61" s="19">
        <f t="shared" si="130"/>
        <v>0</v>
      </c>
      <c r="CT61" s="19">
        <f t="shared" si="131"/>
        <v>0</v>
      </c>
      <c r="CU61" s="19">
        <f t="shared" si="131"/>
        <v>0</v>
      </c>
      <c r="CV61" s="19">
        <f t="shared" si="131"/>
        <v>0</v>
      </c>
      <c r="CX61" s="19">
        <f t="shared" si="132"/>
        <v>0</v>
      </c>
      <c r="CY61" s="19">
        <f t="shared" si="132"/>
        <v>0</v>
      </c>
      <c r="CZ61" s="19">
        <f t="shared" si="132"/>
        <v>0</v>
      </c>
      <c r="DB61" s="19">
        <f t="shared" si="133"/>
        <v>0</v>
      </c>
      <c r="DC61" s="19">
        <f t="shared" si="133"/>
        <v>0</v>
      </c>
      <c r="DD61" s="19">
        <f t="shared" si="133"/>
        <v>0</v>
      </c>
      <c r="DF61" s="19">
        <f t="shared" si="134"/>
        <v>0</v>
      </c>
      <c r="DG61" s="19">
        <f t="shared" si="134"/>
        <v>0</v>
      </c>
      <c r="DH61" s="19">
        <f t="shared" si="134"/>
        <v>0</v>
      </c>
      <c r="DJ61" s="19">
        <f t="shared" si="135"/>
        <v>1</v>
      </c>
      <c r="DK61" s="19">
        <f t="shared" si="135"/>
        <v>0</v>
      </c>
      <c r="DL61" s="19">
        <f t="shared" si="135"/>
        <v>1</v>
      </c>
      <c r="DN61" s="19">
        <f t="shared" si="136"/>
        <v>0</v>
      </c>
      <c r="DO61" s="19">
        <f t="shared" si="136"/>
        <v>0</v>
      </c>
      <c r="DP61" s="19">
        <f t="shared" si="136"/>
        <v>0</v>
      </c>
      <c r="DR61" s="19">
        <f t="shared" si="137"/>
        <v>0</v>
      </c>
      <c r="DS61" s="19">
        <f t="shared" si="137"/>
        <v>0</v>
      </c>
      <c r="DT61" s="19">
        <f t="shared" si="137"/>
        <v>0</v>
      </c>
      <c r="DV61" s="19">
        <f t="shared" si="138"/>
        <v>0</v>
      </c>
      <c r="DW61" s="19">
        <f t="shared" si="138"/>
        <v>0</v>
      </c>
      <c r="DX61" s="19">
        <f t="shared" si="138"/>
        <v>0</v>
      </c>
      <c r="DZ61" s="19">
        <f t="shared" si="139"/>
        <v>0</v>
      </c>
      <c r="EA61" s="19">
        <f t="shared" si="139"/>
        <v>0</v>
      </c>
      <c r="EB61" s="19">
        <f t="shared" si="139"/>
        <v>0</v>
      </c>
      <c r="ED61" s="19">
        <f t="shared" si="140"/>
        <v>0</v>
      </c>
      <c r="EE61" s="19">
        <f t="shared" si="140"/>
        <v>0</v>
      </c>
      <c r="EF61" s="19">
        <f t="shared" si="140"/>
        <v>0</v>
      </c>
      <c r="EH61" s="19">
        <f t="shared" si="141"/>
        <v>0</v>
      </c>
      <c r="EI61" s="19">
        <f t="shared" si="141"/>
        <v>0</v>
      </c>
      <c r="EJ61" s="19">
        <f t="shared" si="141"/>
        <v>0</v>
      </c>
      <c r="EL61" s="19">
        <f t="shared" si="142"/>
        <v>0</v>
      </c>
      <c r="EM61" s="19">
        <f t="shared" si="142"/>
        <v>0</v>
      </c>
      <c r="EN61" s="19">
        <f t="shared" si="142"/>
        <v>0</v>
      </c>
      <c r="EP61" s="19">
        <f t="shared" si="143"/>
        <v>0</v>
      </c>
      <c r="EQ61" s="19">
        <f t="shared" si="143"/>
        <v>0</v>
      </c>
      <c r="ER61" s="19">
        <f t="shared" si="143"/>
        <v>0</v>
      </c>
      <c r="ET61" s="19">
        <f t="shared" si="144"/>
        <v>0</v>
      </c>
      <c r="EU61" s="19">
        <f t="shared" si="144"/>
        <v>0</v>
      </c>
      <c r="EV61" s="19">
        <f t="shared" si="144"/>
        <v>0</v>
      </c>
      <c r="EX61" s="19">
        <f t="shared" si="145"/>
        <v>0</v>
      </c>
      <c r="EY61" s="19">
        <f t="shared" si="145"/>
        <v>0</v>
      </c>
      <c r="EZ61" s="19">
        <f t="shared" si="145"/>
        <v>0</v>
      </c>
      <c r="FB61" s="19">
        <f t="shared" si="146"/>
        <v>0</v>
      </c>
      <c r="FC61" s="19">
        <f t="shared" si="146"/>
        <v>0</v>
      </c>
      <c r="FD61" s="19">
        <f t="shared" si="146"/>
        <v>0</v>
      </c>
      <c r="FF61" s="19">
        <f t="shared" si="147"/>
        <v>0</v>
      </c>
      <c r="FG61" s="19">
        <f t="shared" si="147"/>
        <v>0</v>
      </c>
      <c r="FH61" s="19">
        <f t="shared" si="147"/>
        <v>0</v>
      </c>
      <c r="FJ61" s="19">
        <f t="shared" si="148"/>
        <v>0</v>
      </c>
      <c r="FK61" s="19">
        <f t="shared" si="148"/>
        <v>0</v>
      </c>
      <c r="FL61" s="19">
        <f t="shared" si="148"/>
        <v>0</v>
      </c>
      <c r="FN61" s="19">
        <f t="shared" si="149"/>
        <v>0</v>
      </c>
      <c r="FO61" s="19">
        <f t="shared" si="149"/>
        <v>0</v>
      </c>
      <c r="FP61" s="19">
        <f t="shared" si="149"/>
        <v>0</v>
      </c>
      <c r="FR61" s="19">
        <f t="shared" si="150"/>
        <v>0</v>
      </c>
      <c r="FS61" s="19">
        <f t="shared" si="150"/>
        <v>0</v>
      </c>
      <c r="FT61" s="19">
        <f t="shared" si="150"/>
        <v>0</v>
      </c>
      <c r="FV61" s="19">
        <f t="shared" si="151"/>
        <v>0</v>
      </c>
      <c r="FW61" s="19">
        <f t="shared" si="151"/>
        <v>0</v>
      </c>
      <c r="FX61" s="19">
        <f t="shared" si="151"/>
        <v>0</v>
      </c>
      <c r="FZ61" s="19">
        <f t="shared" si="152"/>
        <v>0</v>
      </c>
      <c r="GA61" s="19">
        <f t="shared" si="152"/>
        <v>0</v>
      </c>
      <c r="GB61" s="19">
        <f t="shared" si="152"/>
        <v>0</v>
      </c>
      <c r="GD61" s="19">
        <f t="shared" si="153"/>
        <v>0</v>
      </c>
      <c r="GE61" s="19">
        <f t="shared" si="153"/>
        <v>0</v>
      </c>
      <c r="GF61" s="19">
        <f t="shared" si="153"/>
        <v>0</v>
      </c>
      <c r="GH61" s="19">
        <f t="shared" si="154"/>
        <v>0</v>
      </c>
      <c r="GI61" s="19">
        <f t="shared" si="154"/>
        <v>0</v>
      </c>
      <c r="GJ61" s="19">
        <f t="shared" si="154"/>
        <v>0</v>
      </c>
      <c r="GL61" s="19">
        <f t="shared" si="155"/>
        <v>0</v>
      </c>
      <c r="GM61" s="19">
        <f t="shared" si="155"/>
        <v>0</v>
      </c>
      <c r="GN61" s="19">
        <f t="shared" si="155"/>
        <v>0</v>
      </c>
      <c r="GP61" s="19">
        <f t="shared" si="156"/>
        <v>0</v>
      </c>
      <c r="GQ61" s="19">
        <f t="shared" si="156"/>
        <v>0</v>
      </c>
      <c r="GR61" s="19">
        <f t="shared" si="156"/>
        <v>0</v>
      </c>
      <c r="GT61" s="19">
        <f t="shared" si="157"/>
        <v>0</v>
      </c>
      <c r="GU61" s="19">
        <f t="shared" si="157"/>
        <v>0</v>
      </c>
      <c r="GV61" s="19">
        <f t="shared" si="157"/>
        <v>0</v>
      </c>
      <c r="HA61" s="27">
        <f>IF(N61="wykład",G61*E61*'Formy zajęć'!$D$53*'Formy zajęć'!$D$58,IF(N61="ćw.aud",G61*E61*'Kierunek studiów'!$C$6/'Formy zajęć'!$D$59*'Formy zajęć'!$D$53,IF(N61="sem",G61*E61*'Kierunek studiów'!$C$6/'Formy zajęć'!$D$62*'Formy zajęć'!$D$53,IF(N61="ćw.konw",G61*E61*'Formy zajęć'!$D$53*'Kierunek studiów'!$C$6/'Formy zajęć'!$D$61,IF(N61="ćw.lab",G61*E61*'Formy zajęć'!$D$53*'Kierunek studiów'!$C$6/'Formy zajęć'!$D$60,IF(N61="niesklasyfikowane",0,""))))))</f>
        <v>0</v>
      </c>
      <c r="HB61" s="19">
        <f t="shared" si="163"/>
        <v>0</v>
      </c>
    </row>
    <row r="62" spans="2:210" x14ac:dyDescent="0.25">
      <c r="B62" s="28">
        <f t="shared" si="158"/>
        <v>1</v>
      </c>
      <c r="C62" s="25" t="str">
        <f>Przedmioty!B63</f>
        <v>Uwarunkowania prawne procesów deweloperskich</v>
      </c>
      <c r="D62" s="28" t="str">
        <f>Przedmioty!D63</f>
        <v>ĆWICZENIA 2</v>
      </c>
      <c r="E62" s="28">
        <f>Przedmioty!C63</f>
        <v>15</v>
      </c>
      <c r="F62" s="29">
        <f t="shared" ref="F62:F83" si="165">SUM(V62,Z62,AD62,AH62,AL62,AP62,AT62,AX62,BB62,BF62,BJ62,BN62,BR62,BV62,BZ62,CD62,CH62,CL62,CP62,CT62,CX62,DB62,DF62,DJ62,DN62,DR62,DV62,DZ62,ED62,EH62,EL62,EP62,ET62,EX62,FB62,FF62,FJ62,FN62,FR62,FV62,FZ62,GD62,GH62,GL62,GP62,GT62)</f>
        <v>1</v>
      </c>
      <c r="G62" s="29">
        <f t="shared" ref="G62:G83" si="166">SUM(W62,AA62,AE62,AI62,AM62,AQ62,AU62,AY62,BC62,BG62,BK62,BO62,BS62,BW62,CA62,CE62,CI62,CM62,CQ62,CU62,CY62,DC62,DG62,DK62,DO62,DS62,DW62,EA62,EE62,EI62,EM62,EQ62,EU62,EY62,FC62,FG62,FK62,FO62,FS62,FW62,GA62,GE62,GI62,GM62,GQ62,GU62)</f>
        <v>2</v>
      </c>
      <c r="H62" s="29">
        <f t="shared" ref="H62:H83" si="167">SUM(X62,AB62,AF62,AJ62,AN62,AR62,AV62,AZ62,BD62,BH62,BL62,BP62,BT62,BX62,CB62,CF62,CJ62,CN62,CR62,CV62,CZ62,DD62,DH62,DL62,DP62,DT62,DX62,EB62,EF62,EJ62,EN62,ER62,EV62,EZ62,FD62,FH62,FL62,FP62,FT62,FX62,GB62,GF62,GJ62,GN62,GR62,GV62)</f>
        <v>1</v>
      </c>
      <c r="J62" s="19">
        <f t="shared" si="109"/>
        <v>60</v>
      </c>
      <c r="K62" s="19">
        <f t="shared" si="162"/>
        <v>990</v>
      </c>
      <c r="L62" s="19">
        <f>IF(OR(B63&gt;B62,J62=0),"",K62-SUM($L$48:L61))</f>
        <v>90</v>
      </c>
      <c r="M62" s="19">
        <f t="shared" si="164"/>
        <v>3</v>
      </c>
      <c r="N62" s="19" t="str">
        <f t="shared" si="111"/>
        <v>ćw.aud</v>
      </c>
      <c r="P62" s="55">
        <f>IF(N62="wykład",E62,IF(N62="ćw.aud",E62*'Kierunek studiów'!$C$6/'Formy zajęć'!$D$59,IF(N62="ćw.lab",E62*'Kierunek studiów'!$C$6/'Formy zajęć'!$D$60,IF(N62="ćw.konw",E62*'Kierunek studiów'!$C$6/'Formy zajęć'!$D$61,IF(N62="sem",E62*'Kierunek studiów'!$C$6/'Formy zajęć'!$D$62,IF(N62="niesklasyfikowane",0,""))))))</f>
        <v>45</v>
      </c>
      <c r="V62" s="19">
        <f t="shared" si="112"/>
        <v>0</v>
      </c>
      <c r="W62" s="19">
        <f t="shared" si="112"/>
        <v>0</v>
      </c>
      <c r="X62" s="19">
        <f t="shared" si="112"/>
        <v>0</v>
      </c>
      <c r="Z62" s="19">
        <f t="shared" si="113"/>
        <v>1</v>
      </c>
      <c r="AA62" s="19">
        <f t="shared" si="113"/>
        <v>2</v>
      </c>
      <c r="AB62" s="19">
        <f t="shared" si="113"/>
        <v>1</v>
      </c>
      <c r="AD62" s="19">
        <f t="shared" si="114"/>
        <v>0</v>
      </c>
      <c r="AE62" s="19">
        <f t="shared" si="114"/>
        <v>0</v>
      </c>
      <c r="AF62" s="19">
        <f t="shared" si="114"/>
        <v>0</v>
      </c>
      <c r="AH62" s="19">
        <f t="shared" si="115"/>
        <v>0</v>
      </c>
      <c r="AI62" s="19">
        <f t="shared" si="115"/>
        <v>0</v>
      </c>
      <c r="AJ62" s="19">
        <f t="shared" si="115"/>
        <v>0</v>
      </c>
      <c r="AL62" s="19">
        <f t="shared" si="116"/>
        <v>0</v>
      </c>
      <c r="AM62" s="19">
        <f t="shared" si="116"/>
        <v>0</v>
      </c>
      <c r="AN62" s="19">
        <f t="shared" si="116"/>
        <v>0</v>
      </c>
      <c r="AP62" s="19">
        <f t="shared" si="117"/>
        <v>0</v>
      </c>
      <c r="AQ62" s="19">
        <f t="shared" si="117"/>
        <v>0</v>
      </c>
      <c r="AR62" s="19">
        <f t="shared" si="117"/>
        <v>0</v>
      </c>
      <c r="AT62" s="19">
        <f t="shared" si="118"/>
        <v>0</v>
      </c>
      <c r="AU62" s="19">
        <f t="shared" si="118"/>
        <v>0</v>
      </c>
      <c r="AV62" s="19">
        <f t="shared" si="118"/>
        <v>0</v>
      </c>
      <c r="AX62" s="19">
        <f t="shared" si="119"/>
        <v>0</v>
      </c>
      <c r="AY62" s="19">
        <f t="shared" si="119"/>
        <v>0</v>
      </c>
      <c r="AZ62" s="19">
        <f t="shared" si="119"/>
        <v>0</v>
      </c>
      <c r="BB62" s="19">
        <f t="shared" si="120"/>
        <v>0</v>
      </c>
      <c r="BC62" s="19">
        <f t="shared" si="120"/>
        <v>0</v>
      </c>
      <c r="BD62" s="19">
        <f t="shared" si="120"/>
        <v>0</v>
      </c>
      <c r="BF62" s="19">
        <f t="shared" si="121"/>
        <v>0</v>
      </c>
      <c r="BG62" s="19">
        <f t="shared" si="121"/>
        <v>0</v>
      </c>
      <c r="BH62" s="19">
        <f t="shared" si="121"/>
        <v>0</v>
      </c>
      <c r="BJ62" s="19">
        <f t="shared" si="122"/>
        <v>0</v>
      </c>
      <c r="BK62" s="19">
        <f t="shared" si="122"/>
        <v>0</v>
      </c>
      <c r="BL62" s="19">
        <f t="shared" si="122"/>
        <v>0</v>
      </c>
      <c r="BN62" s="19">
        <f t="shared" si="123"/>
        <v>0</v>
      </c>
      <c r="BO62" s="19">
        <f t="shared" si="123"/>
        <v>0</v>
      </c>
      <c r="BP62" s="19">
        <f t="shared" si="123"/>
        <v>0</v>
      </c>
      <c r="BR62" s="19">
        <f t="shared" si="124"/>
        <v>0</v>
      </c>
      <c r="BS62" s="19">
        <f t="shared" si="124"/>
        <v>0</v>
      </c>
      <c r="BT62" s="19">
        <f t="shared" si="124"/>
        <v>0</v>
      </c>
      <c r="BV62" s="19">
        <f t="shared" si="125"/>
        <v>0</v>
      </c>
      <c r="BW62" s="19">
        <f t="shared" si="125"/>
        <v>0</v>
      </c>
      <c r="BX62" s="19">
        <f t="shared" si="125"/>
        <v>0</v>
      </c>
      <c r="BZ62" s="19">
        <f t="shared" si="126"/>
        <v>0</v>
      </c>
      <c r="CA62" s="19">
        <f t="shared" si="126"/>
        <v>0</v>
      </c>
      <c r="CB62" s="19">
        <f t="shared" si="126"/>
        <v>0</v>
      </c>
      <c r="CD62" s="19">
        <f t="shared" si="127"/>
        <v>0</v>
      </c>
      <c r="CE62" s="19">
        <f t="shared" si="127"/>
        <v>0</v>
      </c>
      <c r="CF62" s="19">
        <f t="shared" si="127"/>
        <v>0</v>
      </c>
      <c r="CH62" s="19">
        <f t="shared" si="128"/>
        <v>0</v>
      </c>
      <c r="CI62" s="19">
        <f t="shared" si="128"/>
        <v>0</v>
      </c>
      <c r="CJ62" s="19">
        <f t="shared" si="128"/>
        <v>0</v>
      </c>
      <c r="CL62" s="19">
        <f t="shared" si="129"/>
        <v>0</v>
      </c>
      <c r="CM62" s="19">
        <f t="shared" si="129"/>
        <v>0</v>
      </c>
      <c r="CN62" s="19">
        <f t="shared" si="129"/>
        <v>0</v>
      </c>
      <c r="CP62" s="19">
        <f t="shared" si="130"/>
        <v>0</v>
      </c>
      <c r="CQ62" s="19">
        <f t="shared" si="130"/>
        <v>0</v>
      </c>
      <c r="CR62" s="19">
        <f t="shared" si="130"/>
        <v>0</v>
      </c>
      <c r="CT62" s="19">
        <f t="shared" si="131"/>
        <v>0</v>
      </c>
      <c r="CU62" s="19">
        <f t="shared" si="131"/>
        <v>0</v>
      </c>
      <c r="CV62" s="19">
        <f t="shared" si="131"/>
        <v>0</v>
      </c>
      <c r="CX62" s="19">
        <f t="shared" si="132"/>
        <v>0</v>
      </c>
      <c r="CY62" s="19">
        <f t="shared" si="132"/>
        <v>0</v>
      </c>
      <c r="CZ62" s="19">
        <f t="shared" si="132"/>
        <v>0</v>
      </c>
      <c r="DB62" s="19">
        <f t="shared" si="133"/>
        <v>0</v>
      </c>
      <c r="DC62" s="19">
        <f t="shared" si="133"/>
        <v>0</v>
      </c>
      <c r="DD62" s="19">
        <f t="shared" si="133"/>
        <v>0</v>
      </c>
      <c r="DF62" s="19">
        <f t="shared" si="134"/>
        <v>0</v>
      </c>
      <c r="DG62" s="19">
        <f t="shared" si="134"/>
        <v>0</v>
      </c>
      <c r="DH62" s="19">
        <f t="shared" si="134"/>
        <v>0</v>
      </c>
      <c r="DJ62" s="19">
        <f t="shared" si="135"/>
        <v>0</v>
      </c>
      <c r="DK62" s="19">
        <f t="shared" si="135"/>
        <v>0</v>
      </c>
      <c r="DL62" s="19">
        <f t="shared" si="135"/>
        <v>0</v>
      </c>
      <c r="DN62" s="19">
        <f t="shared" si="136"/>
        <v>0</v>
      </c>
      <c r="DO62" s="19">
        <f t="shared" si="136"/>
        <v>0</v>
      </c>
      <c r="DP62" s="19">
        <f t="shared" si="136"/>
        <v>0</v>
      </c>
      <c r="DR62" s="19">
        <f t="shared" si="137"/>
        <v>0</v>
      </c>
      <c r="DS62" s="19">
        <f t="shared" si="137"/>
        <v>0</v>
      </c>
      <c r="DT62" s="19">
        <f t="shared" si="137"/>
        <v>0</v>
      </c>
      <c r="DV62" s="19">
        <f t="shared" si="138"/>
        <v>0</v>
      </c>
      <c r="DW62" s="19">
        <f t="shared" si="138"/>
        <v>0</v>
      </c>
      <c r="DX62" s="19">
        <f t="shared" si="138"/>
        <v>0</v>
      </c>
      <c r="DZ62" s="19">
        <f t="shared" si="139"/>
        <v>0</v>
      </c>
      <c r="EA62" s="19">
        <f t="shared" si="139"/>
        <v>0</v>
      </c>
      <c r="EB62" s="19">
        <f t="shared" si="139"/>
        <v>0</v>
      </c>
      <c r="ED62" s="19">
        <f t="shared" si="140"/>
        <v>0</v>
      </c>
      <c r="EE62" s="19">
        <f t="shared" si="140"/>
        <v>0</v>
      </c>
      <c r="EF62" s="19">
        <f t="shared" si="140"/>
        <v>0</v>
      </c>
      <c r="EH62" s="19">
        <f t="shared" si="141"/>
        <v>0</v>
      </c>
      <c r="EI62" s="19">
        <f t="shared" si="141"/>
        <v>0</v>
      </c>
      <c r="EJ62" s="19">
        <f t="shared" si="141"/>
        <v>0</v>
      </c>
      <c r="EL62" s="19">
        <f t="shared" si="142"/>
        <v>0</v>
      </c>
      <c r="EM62" s="19">
        <f t="shared" si="142"/>
        <v>0</v>
      </c>
      <c r="EN62" s="19">
        <f t="shared" si="142"/>
        <v>0</v>
      </c>
      <c r="EP62" s="19">
        <f t="shared" si="143"/>
        <v>0</v>
      </c>
      <c r="EQ62" s="19">
        <f t="shared" si="143"/>
        <v>0</v>
      </c>
      <c r="ER62" s="19">
        <f t="shared" si="143"/>
        <v>0</v>
      </c>
      <c r="ET62" s="19">
        <f t="shared" si="144"/>
        <v>0</v>
      </c>
      <c r="EU62" s="19">
        <f t="shared" si="144"/>
        <v>0</v>
      </c>
      <c r="EV62" s="19">
        <f t="shared" si="144"/>
        <v>0</v>
      </c>
      <c r="EX62" s="19">
        <f t="shared" si="145"/>
        <v>0</v>
      </c>
      <c r="EY62" s="19">
        <f t="shared" si="145"/>
        <v>0</v>
      </c>
      <c r="EZ62" s="19">
        <f t="shared" si="145"/>
        <v>0</v>
      </c>
      <c r="FB62" s="19">
        <f t="shared" si="146"/>
        <v>0</v>
      </c>
      <c r="FC62" s="19">
        <f t="shared" si="146"/>
        <v>0</v>
      </c>
      <c r="FD62" s="19">
        <f t="shared" si="146"/>
        <v>0</v>
      </c>
      <c r="FF62" s="19">
        <f t="shared" si="147"/>
        <v>0</v>
      </c>
      <c r="FG62" s="19">
        <f t="shared" si="147"/>
        <v>0</v>
      </c>
      <c r="FH62" s="19">
        <f t="shared" si="147"/>
        <v>0</v>
      </c>
      <c r="FJ62" s="19">
        <f t="shared" si="148"/>
        <v>0</v>
      </c>
      <c r="FK62" s="19">
        <f t="shared" si="148"/>
        <v>0</v>
      </c>
      <c r="FL62" s="19">
        <f t="shared" si="148"/>
        <v>0</v>
      </c>
      <c r="FN62" s="19">
        <f t="shared" si="149"/>
        <v>0</v>
      </c>
      <c r="FO62" s="19">
        <f t="shared" si="149"/>
        <v>0</v>
      </c>
      <c r="FP62" s="19">
        <f t="shared" si="149"/>
        <v>0</v>
      </c>
      <c r="FR62" s="19">
        <f t="shared" si="150"/>
        <v>0</v>
      </c>
      <c r="FS62" s="19">
        <f t="shared" si="150"/>
        <v>0</v>
      </c>
      <c r="FT62" s="19">
        <f t="shared" si="150"/>
        <v>0</v>
      </c>
      <c r="FV62" s="19">
        <f t="shared" si="151"/>
        <v>0</v>
      </c>
      <c r="FW62" s="19">
        <f t="shared" si="151"/>
        <v>0</v>
      </c>
      <c r="FX62" s="19">
        <f t="shared" si="151"/>
        <v>0</v>
      </c>
      <c r="FZ62" s="19">
        <f t="shared" si="152"/>
        <v>0</v>
      </c>
      <c r="GA62" s="19">
        <f t="shared" si="152"/>
        <v>0</v>
      </c>
      <c r="GB62" s="19">
        <f t="shared" si="152"/>
        <v>0</v>
      </c>
      <c r="GD62" s="19">
        <f t="shared" si="153"/>
        <v>0</v>
      </c>
      <c r="GE62" s="19">
        <f t="shared" si="153"/>
        <v>0</v>
      </c>
      <c r="GF62" s="19">
        <f t="shared" si="153"/>
        <v>0</v>
      </c>
      <c r="GH62" s="19">
        <f t="shared" si="154"/>
        <v>0</v>
      </c>
      <c r="GI62" s="19">
        <f t="shared" si="154"/>
        <v>0</v>
      </c>
      <c r="GJ62" s="19">
        <f t="shared" si="154"/>
        <v>0</v>
      </c>
      <c r="GL62" s="19">
        <f t="shared" si="155"/>
        <v>0</v>
      </c>
      <c r="GM62" s="19">
        <f t="shared" si="155"/>
        <v>0</v>
      </c>
      <c r="GN62" s="19">
        <f t="shared" si="155"/>
        <v>0</v>
      </c>
      <c r="GP62" s="19">
        <f t="shared" si="156"/>
        <v>0</v>
      </c>
      <c r="GQ62" s="19">
        <f t="shared" si="156"/>
        <v>0</v>
      </c>
      <c r="GR62" s="19">
        <f t="shared" si="156"/>
        <v>0</v>
      </c>
      <c r="GT62" s="19">
        <f t="shared" si="157"/>
        <v>0</v>
      </c>
      <c r="GU62" s="19">
        <f t="shared" si="157"/>
        <v>0</v>
      </c>
      <c r="GV62" s="19">
        <f t="shared" si="157"/>
        <v>0</v>
      </c>
      <c r="HA62" s="27">
        <f>IF(N62="wykład",G62*E62*'Formy zajęć'!$D$53*'Formy zajęć'!$D$58,IF(N62="ćw.aud",G62*E62*'Kierunek studiów'!$C$6/'Formy zajęć'!$D$59*'Formy zajęć'!$D$53,IF(N62="sem",G62*E62*'Kierunek studiów'!$C$6/'Formy zajęć'!$D$62*'Formy zajęć'!$D$53,IF(N62="ćw.konw",G62*E62*'Formy zajęć'!$D$53*'Kierunek studiów'!$C$6/'Formy zajęć'!$D$61,IF(N62="ćw.lab",G62*E62*'Formy zajęć'!$D$53*'Kierunek studiów'!$C$6/'Formy zajęć'!$D$60,IF(N62="niesklasyfikowane",0,""))))))</f>
        <v>0</v>
      </c>
      <c r="HB62" s="19">
        <f t="shared" si="163"/>
        <v>0</v>
      </c>
    </row>
    <row r="63" spans="2:210" x14ac:dyDescent="0.25">
      <c r="B63" s="28">
        <f t="shared" si="158"/>
        <v>0</v>
      </c>
      <c r="C63" s="25" t="str">
        <f>Przedmioty!B64</f>
        <v>Wychowanie fizyczne</v>
      </c>
      <c r="D63" s="28" t="str">
        <f>Przedmioty!D64</f>
        <v>W -F</v>
      </c>
      <c r="E63" s="28">
        <f>Przedmioty!C64</f>
        <v>30</v>
      </c>
      <c r="F63" s="29">
        <f t="shared" si="165"/>
        <v>1</v>
      </c>
      <c r="G63" s="29">
        <f t="shared" si="166"/>
        <v>0</v>
      </c>
      <c r="H63" s="29">
        <f t="shared" si="167"/>
        <v>0</v>
      </c>
      <c r="J63" s="19">
        <f t="shared" si="109"/>
        <v>30</v>
      </c>
      <c r="K63" s="19">
        <f t="shared" si="162"/>
        <v>1020</v>
      </c>
      <c r="L63" s="19">
        <f>IF(OR(B64&gt;B63,J63=0),"",K63-SUM($L$48:L62))</f>
        <v>30</v>
      </c>
      <c r="M63" s="19">
        <f t="shared" si="164"/>
        <v>0</v>
      </c>
      <c r="N63" s="19" t="str">
        <f t="shared" si="111"/>
        <v>ćw.aud</v>
      </c>
      <c r="P63" s="55">
        <f>IF(N63="wykład",E63,IF(N63="ćw.aud",E63*'Kierunek studiów'!$C$6/'Formy zajęć'!$D$59,IF(N63="ćw.lab",E63*'Kierunek studiów'!$C$6/'Formy zajęć'!$D$60,IF(N63="ćw.konw",E63*'Kierunek studiów'!$C$6/'Formy zajęć'!$D$61,IF(N63="sem",E63*'Kierunek studiów'!$C$6/'Formy zajęć'!$D$62,IF(N63="niesklasyfikowane",0,""))))))</f>
        <v>90</v>
      </c>
      <c r="V63" s="19">
        <f t="shared" si="112"/>
        <v>0</v>
      </c>
      <c r="W63" s="19">
        <f t="shared" si="112"/>
        <v>0</v>
      </c>
      <c r="X63" s="19">
        <f t="shared" si="112"/>
        <v>0</v>
      </c>
      <c r="Z63" s="19">
        <f t="shared" si="113"/>
        <v>0</v>
      </c>
      <c r="AA63" s="19">
        <f t="shared" si="113"/>
        <v>0</v>
      </c>
      <c r="AB63" s="19">
        <f t="shared" si="113"/>
        <v>0</v>
      </c>
      <c r="AD63" s="19">
        <f t="shared" si="114"/>
        <v>0</v>
      </c>
      <c r="AE63" s="19">
        <f t="shared" si="114"/>
        <v>0</v>
      </c>
      <c r="AF63" s="19">
        <f t="shared" si="114"/>
        <v>0</v>
      </c>
      <c r="AH63" s="19">
        <f t="shared" si="115"/>
        <v>0</v>
      </c>
      <c r="AI63" s="19">
        <f t="shared" si="115"/>
        <v>0</v>
      </c>
      <c r="AJ63" s="19">
        <f t="shared" si="115"/>
        <v>0</v>
      </c>
      <c r="AL63" s="19">
        <f t="shared" si="116"/>
        <v>0</v>
      </c>
      <c r="AM63" s="19">
        <f t="shared" si="116"/>
        <v>0</v>
      </c>
      <c r="AN63" s="19">
        <f t="shared" si="116"/>
        <v>0</v>
      </c>
      <c r="AP63" s="19">
        <f t="shared" si="117"/>
        <v>0</v>
      </c>
      <c r="AQ63" s="19">
        <f t="shared" si="117"/>
        <v>0</v>
      </c>
      <c r="AR63" s="19">
        <f t="shared" si="117"/>
        <v>0</v>
      </c>
      <c r="AT63" s="19">
        <f t="shared" si="118"/>
        <v>0</v>
      </c>
      <c r="AU63" s="19">
        <f t="shared" si="118"/>
        <v>0</v>
      </c>
      <c r="AV63" s="19">
        <f t="shared" si="118"/>
        <v>0</v>
      </c>
      <c r="AX63" s="19">
        <f t="shared" si="119"/>
        <v>0</v>
      </c>
      <c r="AY63" s="19">
        <f t="shared" si="119"/>
        <v>0</v>
      </c>
      <c r="AZ63" s="19">
        <f t="shared" si="119"/>
        <v>0</v>
      </c>
      <c r="BB63" s="19">
        <f t="shared" si="120"/>
        <v>0</v>
      </c>
      <c r="BC63" s="19">
        <f t="shared" si="120"/>
        <v>0</v>
      </c>
      <c r="BD63" s="19">
        <f t="shared" si="120"/>
        <v>0</v>
      </c>
      <c r="BF63" s="19">
        <f t="shared" si="121"/>
        <v>0</v>
      </c>
      <c r="BG63" s="19">
        <f t="shared" si="121"/>
        <v>0</v>
      </c>
      <c r="BH63" s="19">
        <f t="shared" si="121"/>
        <v>0</v>
      </c>
      <c r="BJ63" s="19">
        <f t="shared" si="122"/>
        <v>0</v>
      </c>
      <c r="BK63" s="19">
        <f t="shared" si="122"/>
        <v>0</v>
      </c>
      <c r="BL63" s="19">
        <f t="shared" si="122"/>
        <v>0</v>
      </c>
      <c r="BN63" s="19">
        <f t="shared" si="123"/>
        <v>0</v>
      </c>
      <c r="BO63" s="19">
        <f t="shared" si="123"/>
        <v>0</v>
      </c>
      <c r="BP63" s="19">
        <f t="shared" si="123"/>
        <v>0</v>
      </c>
      <c r="BR63" s="19">
        <f t="shared" si="124"/>
        <v>0</v>
      </c>
      <c r="BS63" s="19">
        <f t="shared" si="124"/>
        <v>0</v>
      </c>
      <c r="BT63" s="19">
        <f t="shared" si="124"/>
        <v>0</v>
      </c>
      <c r="BV63" s="19">
        <f t="shared" si="125"/>
        <v>0</v>
      </c>
      <c r="BW63" s="19">
        <f t="shared" si="125"/>
        <v>0</v>
      </c>
      <c r="BX63" s="19">
        <f t="shared" si="125"/>
        <v>0</v>
      </c>
      <c r="BZ63" s="19">
        <f t="shared" si="126"/>
        <v>0</v>
      </c>
      <c r="CA63" s="19">
        <f t="shared" si="126"/>
        <v>0</v>
      </c>
      <c r="CB63" s="19">
        <f t="shared" si="126"/>
        <v>0</v>
      </c>
      <c r="CD63" s="19">
        <f t="shared" si="127"/>
        <v>0</v>
      </c>
      <c r="CE63" s="19">
        <f t="shared" si="127"/>
        <v>0</v>
      </c>
      <c r="CF63" s="19">
        <f t="shared" si="127"/>
        <v>0</v>
      </c>
      <c r="CH63" s="19">
        <f t="shared" si="128"/>
        <v>0</v>
      </c>
      <c r="CI63" s="19">
        <f t="shared" si="128"/>
        <v>0</v>
      </c>
      <c r="CJ63" s="19">
        <f t="shared" si="128"/>
        <v>0</v>
      </c>
      <c r="CL63" s="19">
        <f t="shared" si="129"/>
        <v>0</v>
      </c>
      <c r="CM63" s="19">
        <f t="shared" si="129"/>
        <v>0</v>
      </c>
      <c r="CN63" s="19">
        <f t="shared" si="129"/>
        <v>0</v>
      </c>
      <c r="CP63" s="19">
        <f t="shared" si="130"/>
        <v>0</v>
      </c>
      <c r="CQ63" s="19">
        <f t="shared" si="130"/>
        <v>0</v>
      </c>
      <c r="CR63" s="19">
        <f t="shared" si="130"/>
        <v>0</v>
      </c>
      <c r="CT63" s="19">
        <f t="shared" si="131"/>
        <v>0</v>
      </c>
      <c r="CU63" s="19">
        <f t="shared" si="131"/>
        <v>0</v>
      </c>
      <c r="CV63" s="19">
        <f t="shared" si="131"/>
        <v>0</v>
      </c>
      <c r="CX63" s="19">
        <f t="shared" si="132"/>
        <v>0</v>
      </c>
      <c r="CY63" s="19">
        <f t="shared" si="132"/>
        <v>0</v>
      </c>
      <c r="CZ63" s="19">
        <f t="shared" si="132"/>
        <v>0</v>
      </c>
      <c r="DB63" s="19">
        <f t="shared" si="133"/>
        <v>0</v>
      </c>
      <c r="DC63" s="19">
        <f t="shared" si="133"/>
        <v>0</v>
      </c>
      <c r="DD63" s="19">
        <f t="shared" si="133"/>
        <v>0</v>
      </c>
      <c r="DF63" s="19">
        <f t="shared" si="134"/>
        <v>1</v>
      </c>
      <c r="DG63" s="19">
        <f t="shared" si="134"/>
        <v>0</v>
      </c>
      <c r="DH63" s="19">
        <f t="shared" si="134"/>
        <v>0</v>
      </c>
      <c r="DJ63" s="19">
        <f t="shared" si="135"/>
        <v>0</v>
      </c>
      <c r="DK63" s="19">
        <f t="shared" si="135"/>
        <v>0</v>
      </c>
      <c r="DL63" s="19">
        <f t="shared" si="135"/>
        <v>0</v>
      </c>
      <c r="DN63" s="19">
        <f t="shared" si="136"/>
        <v>0</v>
      </c>
      <c r="DO63" s="19">
        <f t="shared" si="136"/>
        <v>0</v>
      </c>
      <c r="DP63" s="19">
        <f t="shared" si="136"/>
        <v>0</v>
      </c>
      <c r="DR63" s="19">
        <f t="shared" si="137"/>
        <v>0</v>
      </c>
      <c r="DS63" s="19">
        <f t="shared" si="137"/>
        <v>0</v>
      </c>
      <c r="DT63" s="19">
        <f t="shared" si="137"/>
        <v>0</v>
      </c>
      <c r="DV63" s="19">
        <f t="shared" si="138"/>
        <v>0</v>
      </c>
      <c r="DW63" s="19">
        <f t="shared" si="138"/>
        <v>0</v>
      </c>
      <c r="DX63" s="19">
        <f t="shared" si="138"/>
        <v>0</v>
      </c>
      <c r="DZ63" s="19">
        <f t="shared" si="139"/>
        <v>0</v>
      </c>
      <c r="EA63" s="19">
        <f t="shared" si="139"/>
        <v>0</v>
      </c>
      <c r="EB63" s="19">
        <f t="shared" si="139"/>
        <v>0</v>
      </c>
      <c r="ED63" s="19">
        <f t="shared" si="140"/>
        <v>0</v>
      </c>
      <c r="EE63" s="19">
        <f t="shared" si="140"/>
        <v>0</v>
      </c>
      <c r="EF63" s="19">
        <f t="shared" si="140"/>
        <v>0</v>
      </c>
      <c r="EH63" s="19">
        <f t="shared" si="141"/>
        <v>0</v>
      </c>
      <c r="EI63" s="19">
        <f t="shared" si="141"/>
        <v>0</v>
      </c>
      <c r="EJ63" s="19">
        <f t="shared" si="141"/>
        <v>0</v>
      </c>
      <c r="EL63" s="19">
        <f t="shared" si="142"/>
        <v>0</v>
      </c>
      <c r="EM63" s="19">
        <f t="shared" si="142"/>
        <v>0</v>
      </c>
      <c r="EN63" s="19">
        <f t="shared" si="142"/>
        <v>0</v>
      </c>
      <c r="EP63" s="19">
        <f t="shared" si="143"/>
        <v>0</v>
      </c>
      <c r="EQ63" s="19">
        <f t="shared" si="143"/>
        <v>0</v>
      </c>
      <c r="ER63" s="19">
        <f t="shared" si="143"/>
        <v>0</v>
      </c>
      <c r="ET63" s="19">
        <f t="shared" si="144"/>
        <v>0</v>
      </c>
      <c r="EU63" s="19">
        <f t="shared" si="144"/>
        <v>0</v>
      </c>
      <c r="EV63" s="19">
        <f t="shared" si="144"/>
        <v>0</v>
      </c>
      <c r="EX63" s="19">
        <f t="shared" si="145"/>
        <v>0</v>
      </c>
      <c r="EY63" s="19">
        <f t="shared" si="145"/>
        <v>0</v>
      </c>
      <c r="EZ63" s="19">
        <f t="shared" si="145"/>
        <v>0</v>
      </c>
      <c r="FB63" s="19">
        <f t="shared" si="146"/>
        <v>0</v>
      </c>
      <c r="FC63" s="19">
        <f t="shared" si="146"/>
        <v>0</v>
      </c>
      <c r="FD63" s="19">
        <f t="shared" si="146"/>
        <v>0</v>
      </c>
      <c r="FF63" s="19">
        <f t="shared" si="147"/>
        <v>0</v>
      </c>
      <c r="FG63" s="19">
        <f t="shared" si="147"/>
        <v>0</v>
      </c>
      <c r="FH63" s="19">
        <f t="shared" si="147"/>
        <v>0</v>
      </c>
      <c r="FJ63" s="19">
        <f t="shared" si="148"/>
        <v>0</v>
      </c>
      <c r="FK63" s="19">
        <f t="shared" si="148"/>
        <v>0</v>
      </c>
      <c r="FL63" s="19">
        <f t="shared" si="148"/>
        <v>0</v>
      </c>
      <c r="FN63" s="19">
        <f t="shared" si="149"/>
        <v>0</v>
      </c>
      <c r="FO63" s="19">
        <f t="shared" si="149"/>
        <v>0</v>
      </c>
      <c r="FP63" s="19">
        <f t="shared" si="149"/>
        <v>0</v>
      </c>
      <c r="FR63" s="19">
        <f t="shared" si="150"/>
        <v>0</v>
      </c>
      <c r="FS63" s="19">
        <f t="shared" si="150"/>
        <v>0</v>
      </c>
      <c r="FT63" s="19">
        <f t="shared" si="150"/>
        <v>0</v>
      </c>
      <c r="FV63" s="19">
        <f t="shared" si="151"/>
        <v>0</v>
      </c>
      <c r="FW63" s="19">
        <f t="shared" si="151"/>
        <v>0</v>
      </c>
      <c r="FX63" s="19">
        <f t="shared" si="151"/>
        <v>0</v>
      </c>
      <c r="FZ63" s="19">
        <f t="shared" si="152"/>
        <v>0</v>
      </c>
      <c r="GA63" s="19">
        <f t="shared" si="152"/>
        <v>0</v>
      </c>
      <c r="GB63" s="19">
        <f t="shared" si="152"/>
        <v>0</v>
      </c>
      <c r="GD63" s="19">
        <f t="shared" si="153"/>
        <v>0</v>
      </c>
      <c r="GE63" s="19">
        <f t="shared" si="153"/>
        <v>0</v>
      </c>
      <c r="GF63" s="19">
        <f t="shared" si="153"/>
        <v>0</v>
      </c>
      <c r="GH63" s="19">
        <f t="shared" si="154"/>
        <v>0</v>
      </c>
      <c r="GI63" s="19">
        <f t="shared" si="154"/>
        <v>0</v>
      </c>
      <c r="GJ63" s="19">
        <f t="shared" si="154"/>
        <v>0</v>
      </c>
      <c r="GL63" s="19">
        <f t="shared" si="155"/>
        <v>0</v>
      </c>
      <c r="GM63" s="19">
        <f t="shared" si="155"/>
        <v>0</v>
      </c>
      <c r="GN63" s="19">
        <f t="shared" si="155"/>
        <v>0</v>
      </c>
      <c r="GP63" s="19">
        <f t="shared" si="156"/>
        <v>0</v>
      </c>
      <c r="GQ63" s="19">
        <f t="shared" si="156"/>
        <v>0</v>
      </c>
      <c r="GR63" s="19">
        <f t="shared" si="156"/>
        <v>0</v>
      </c>
      <c r="GT63" s="19">
        <f t="shared" si="157"/>
        <v>0</v>
      </c>
      <c r="GU63" s="19">
        <f t="shared" si="157"/>
        <v>0</v>
      </c>
      <c r="GV63" s="19">
        <f t="shared" si="157"/>
        <v>0</v>
      </c>
      <c r="HA63" s="27">
        <f>IF(N63="wykład",G63*E63*'Formy zajęć'!$D$53*'Formy zajęć'!$D$58,IF(N63="ćw.aud",G63*E63*'Kierunek studiów'!$C$6/'Formy zajęć'!$D$59*'Formy zajęć'!$D$53,IF(N63="sem",G63*E63*'Kierunek studiów'!$C$6/'Formy zajęć'!$D$62*'Formy zajęć'!$D$53,IF(N63="ćw.konw",G63*E63*'Formy zajęć'!$D$53*'Kierunek studiów'!$C$6/'Formy zajęć'!$D$61,IF(N63="ćw.lab",G63*E63*'Formy zajęć'!$D$53*'Kierunek studiów'!$C$6/'Formy zajęć'!$D$60,IF(N63="niesklasyfikowane",0,""))))))</f>
        <v>0</v>
      </c>
      <c r="HB63" s="19">
        <f t="shared" si="163"/>
        <v>0</v>
      </c>
    </row>
    <row r="64" spans="2:210" x14ac:dyDescent="0.25">
      <c r="B64" s="28">
        <f t="shared" si="158"/>
        <v>0</v>
      </c>
      <c r="C64" s="25">
        <f>Przedmioty!B65</f>
        <v>0</v>
      </c>
      <c r="D64" s="28">
        <f>Przedmioty!D65</f>
        <v>0</v>
      </c>
      <c r="E64" s="28">
        <f>Przedmioty!C65</f>
        <v>0</v>
      </c>
      <c r="F64" s="29">
        <f t="shared" si="165"/>
        <v>0</v>
      </c>
      <c r="G64" s="29">
        <f t="shared" si="166"/>
        <v>0</v>
      </c>
      <c r="H64" s="29">
        <f t="shared" si="167"/>
        <v>0</v>
      </c>
      <c r="J64" s="19">
        <f t="shared" si="109"/>
        <v>0</v>
      </c>
      <c r="K64" s="19">
        <f t="shared" si="162"/>
        <v>1020</v>
      </c>
      <c r="L64" s="19" t="str">
        <f>IF(OR(B65&gt;B64,J64=0),"",K64-SUM($L$48:L63))</f>
        <v/>
      </c>
      <c r="M64" s="19" t="str">
        <f t="shared" si="164"/>
        <v/>
      </c>
      <c r="N64" s="19" t="str">
        <f t="shared" si="111"/>
        <v/>
      </c>
      <c r="P64" s="55" t="str">
        <f>IF(N64="wykład",E64,IF(N64="ćw.aud",E64*'Kierunek studiów'!$C$6/'Formy zajęć'!$D$59,IF(N64="ćw.lab",E64*'Kierunek studiów'!$C$6/'Formy zajęć'!$D$60,IF(N64="ćw.konw",E64*'Kierunek studiów'!$C$6/'Formy zajęć'!$D$61,IF(N64="sem",E64*'Kierunek studiów'!$C$6/'Formy zajęć'!$D$62,IF(N64="niesklasyfikowane",0,""))))))</f>
        <v/>
      </c>
      <c r="V64" s="19">
        <f t="shared" si="112"/>
        <v>0</v>
      </c>
      <c r="W64" s="19">
        <f t="shared" si="112"/>
        <v>0</v>
      </c>
      <c r="X64" s="19">
        <f t="shared" si="112"/>
        <v>0</v>
      </c>
      <c r="Z64" s="19">
        <f t="shared" si="113"/>
        <v>0</v>
      </c>
      <c r="AA64" s="19">
        <f t="shared" si="113"/>
        <v>0</v>
      </c>
      <c r="AB64" s="19">
        <f t="shared" si="113"/>
        <v>0</v>
      </c>
      <c r="AD64" s="19">
        <f t="shared" si="114"/>
        <v>0</v>
      </c>
      <c r="AE64" s="19">
        <f t="shared" si="114"/>
        <v>0</v>
      </c>
      <c r="AF64" s="19">
        <f t="shared" si="114"/>
        <v>0</v>
      </c>
      <c r="AH64" s="19">
        <f t="shared" si="115"/>
        <v>0</v>
      </c>
      <c r="AI64" s="19">
        <f t="shared" si="115"/>
        <v>0</v>
      </c>
      <c r="AJ64" s="19">
        <f t="shared" si="115"/>
        <v>0</v>
      </c>
      <c r="AL64" s="19">
        <f t="shared" si="116"/>
        <v>0</v>
      </c>
      <c r="AM64" s="19">
        <f t="shared" si="116"/>
        <v>0</v>
      </c>
      <c r="AN64" s="19">
        <f t="shared" si="116"/>
        <v>0</v>
      </c>
      <c r="AP64" s="19">
        <f t="shared" si="117"/>
        <v>0</v>
      </c>
      <c r="AQ64" s="19">
        <f t="shared" si="117"/>
        <v>0</v>
      </c>
      <c r="AR64" s="19">
        <f t="shared" si="117"/>
        <v>0</v>
      </c>
      <c r="AT64" s="19">
        <f t="shared" si="118"/>
        <v>0</v>
      </c>
      <c r="AU64" s="19">
        <f t="shared" si="118"/>
        <v>0</v>
      </c>
      <c r="AV64" s="19">
        <f t="shared" si="118"/>
        <v>0</v>
      </c>
      <c r="AX64" s="19">
        <f t="shared" si="119"/>
        <v>0</v>
      </c>
      <c r="AY64" s="19">
        <f t="shared" si="119"/>
        <v>0</v>
      </c>
      <c r="AZ64" s="19">
        <f t="shared" si="119"/>
        <v>0</v>
      </c>
      <c r="BB64" s="19">
        <f t="shared" si="120"/>
        <v>0</v>
      </c>
      <c r="BC64" s="19">
        <f t="shared" si="120"/>
        <v>0</v>
      </c>
      <c r="BD64" s="19">
        <f t="shared" si="120"/>
        <v>0</v>
      </c>
      <c r="BF64" s="19">
        <f t="shared" si="121"/>
        <v>0</v>
      </c>
      <c r="BG64" s="19">
        <f t="shared" si="121"/>
        <v>0</v>
      </c>
      <c r="BH64" s="19">
        <f t="shared" si="121"/>
        <v>0</v>
      </c>
      <c r="BJ64" s="19">
        <f t="shared" si="122"/>
        <v>0</v>
      </c>
      <c r="BK64" s="19">
        <f t="shared" si="122"/>
        <v>0</v>
      </c>
      <c r="BL64" s="19">
        <f t="shared" si="122"/>
        <v>0</v>
      </c>
      <c r="BN64" s="19">
        <f t="shared" si="123"/>
        <v>0</v>
      </c>
      <c r="BO64" s="19">
        <f t="shared" si="123"/>
        <v>0</v>
      </c>
      <c r="BP64" s="19">
        <f t="shared" si="123"/>
        <v>0</v>
      </c>
      <c r="BR64" s="19">
        <f t="shared" si="124"/>
        <v>0</v>
      </c>
      <c r="BS64" s="19">
        <f t="shared" si="124"/>
        <v>0</v>
      </c>
      <c r="BT64" s="19">
        <f t="shared" si="124"/>
        <v>0</v>
      </c>
      <c r="BV64" s="19">
        <f t="shared" si="125"/>
        <v>0</v>
      </c>
      <c r="BW64" s="19">
        <f t="shared" si="125"/>
        <v>0</v>
      </c>
      <c r="BX64" s="19">
        <f t="shared" si="125"/>
        <v>0</v>
      </c>
      <c r="BZ64" s="19">
        <f t="shared" si="126"/>
        <v>0</v>
      </c>
      <c r="CA64" s="19">
        <f t="shared" si="126"/>
        <v>0</v>
      </c>
      <c r="CB64" s="19">
        <f t="shared" si="126"/>
        <v>0</v>
      </c>
      <c r="CD64" s="19">
        <f t="shared" si="127"/>
        <v>0</v>
      </c>
      <c r="CE64" s="19">
        <f t="shared" si="127"/>
        <v>0</v>
      </c>
      <c r="CF64" s="19">
        <f t="shared" si="127"/>
        <v>0</v>
      </c>
      <c r="CH64" s="19">
        <f t="shared" si="128"/>
        <v>0</v>
      </c>
      <c r="CI64" s="19">
        <f t="shared" si="128"/>
        <v>0</v>
      </c>
      <c r="CJ64" s="19">
        <f t="shared" si="128"/>
        <v>0</v>
      </c>
      <c r="CL64" s="19">
        <f t="shared" si="129"/>
        <v>0</v>
      </c>
      <c r="CM64" s="19">
        <f t="shared" si="129"/>
        <v>0</v>
      </c>
      <c r="CN64" s="19">
        <f t="shared" si="129"/>
        <v>0</v>
      </c>
      <c r="CP64" s="19">
        <f t="shared" si="130"/>
        <v>0</v>
      </c>
      <c r="CQ64" s="19">
        <f t="shared" si="130"/>
        <v>0</v>
      </c>
      <c r="CR64" s="19">
        <f t="shared" si="130"/>
        <v>0</v>
      </c>
      <c r="CT64" s="19">
        <f t="shared" si="131"/>
        <v>0</v>
      </c>
      <c r="CU64" s="19">
        <f t="shared" si="131"/>
        <v>0</v>
      </c>
      <c r="CV64" s="19">
        <f t="shared" si="131"/>
        <v>0</v>
      </c>
      <c r="CX64" s="19">
        <f t="shared" si="132"/>
        <v>0</v>
      </c>
      <c r="CY64" s="19">
        <f t="shared" si="132"/>
        <v>0</v>
      </c>
      <c r="CZ64" s="19">
        <f t="shared" si="132"/>
        <v>0</v>
      </c>
      <c r="DB64" s="19">
        <f t="shared" si="133"/>
        <v>0</v>
      </c>
      <c r="DC64" s="19">
        <f t="shared" si="133"/>
        <v>0</v>
      </c>
      <c r="DD64" s="19">
        <f t="shared" si="133"/>
        <v>0</v>
      </c>
      <c r="DF64" s="19">
        <f t="shared" si="134"/>
        <v>0</v>
      </c>
      <c r="DG64" s="19">
        <f t="shared" si="134"/>
        <v>0</v>
      </c>
      <c r="DH64" s="19">
        <f t="shared" si="134"/>
        <v>0</v>
      </c>
      <c r="DJ64" s="19">
        <f t="shared" si="135"/>
        <v>0</v>
      </c>
      <c r="DK64" s="19">
        <f t="shared" si="135"/>
        <v>0</v>
      </c>
      <c r="DL64" s="19">
        <f t="shared" si="135"/>
        <v>0</v>
      </c>
      <c r="DN64" s="19">
        <f t="shared" si="136"/>
        <v>0</v>
      </c>
      <c r="DO64" s="19">
        <f t="shared" si="136"/>
        <v>0</v>
      </c>
      <c r="DP64" s="19">
        <f t="shared" si="136"/>
        <v>0</v>
      </c>
      <c r="DR64" s="19">
        <f t="shared" si="137"/>
        <v>0</v>
      </c>
      <c r="DS64" s="19">
        <f t="shared" si="137"/>
        <v>0</v>
      </c>
      <c r="DT64" s="19">
        <f t="shared" si="137"/>
        <v>0</v>
      </c>
      <c r="DV64" s="19">
        <f t="shared" si="138"/>
        <v>0</v>
      </c>
      <c r="DW64" s="19">
        <f t="shared" si="138"/>
        <v>0</v>
      </c>
      <c r="DX64" s="19">
        <f t="shared" si="138"/>
        <v>0</v>
      </c>
      <c r="DZ64" s="19">
        <f t="shared" si="139"/>
        <v>0</v>
      </c>
      <c r="EA64" s="19">
        <f t="shared" si="139"/>
        <v>0</v>
      </c>
      <c r="EB64" s="19">
        <f t="shared" si="139"/>
        <v>0</v>
      </c>
      <c r="ED64" s="19">
        <f t="shared" si="140"/>
        <v>0</v>
      </c>
      <c r="EE64" s="19">
        <f t="shared" si="140"/>
        <v>0</v>
      </c>
      <c r="EF64" s="19">
        <f t="shared" si="140"/>
        <v>0</v>
      </c>
      <c r="EH64" s="19">
        <f t="shared" si="141"/>
        <v>0</v>
      </c>
      <c r="EI64" s="19">
        <f t="shared" si="141"/>
        <v>0</v>
      </c>
      <c r="EJ64" s="19">
        <f t="shared" si="141"/>
        <v>0</v>
      </c>
      <c r="EL64" s="19">
        <f t="shared" si="142"/>
        <v>0</v>
      </c>
      <c r="EM64" s="19">
        <f t="shared" si="142"/>
        <v>0</v>
      </c>
      <c r="EN64" s="19">
        <f t="shared" si="142"/>
        <v>0</v>
      </c>
      <c r="EP64" s="19">
        <f t="shared" si="143"/>
        <v>0</v>
      </c>
      <c r="EQ64" s="19">
        <f t="shared" si="143"/>
        <v>0</v>
      </c>
      <c r="ER64" s="19">
        <f t="shared" si="143"/>
        <v>0</v>
      </c>
      <c r="ET64" s="19">
        <f t="shared" si="144"/>
        <v>0</v>
      </c>
      <c r="EU64" s="19">
        <f t="shared" si="144"/>
        <v>0</v>
      </c>
      <c r="EV64" s="19">
        <f t="shared" si="144"/>
        <v>0</v>
      </c>
      <c r="EX64" s="19">
        <f t="shared" si="145"/>
        <v>0</v>
      </c>
      <c r="EY64" s="19">
        <f t="shared" si="145"/>
        <v>0</v>
      </c>
      <c r="EZ64" s="19">
        <f t="shared" si="145"/>
        <v>0</v>
      </c>
      <c r="FB64" s="19">
        <f t="shared" si="146"/>
        <v>0</v>
      </c>
      <c r="FC64" s="19">
        <f t="shared" si="146"/>
        <v>0</v>
      </c>
      <c r="FD64" s="19">
        <f t="shared" si="146"/>
        <v>0</v>
      </c>
      <c r="FF64" s="19">
        <f t="shared" si="147"/>
        <v>0</v>
      </c>
      <c r="FG64" s="19">
        <f t="shared" si="147"/>
        <v>0</v>
      </c>
      <c r="FH64" s="19">
        <f t="shared" si="147"/>
        <v>0</v>
      </c>
      <c r="FJ64" s="19">
        <f t="shared" si="148"/>
        <v>0</v>
      </c>
      <c r="FK64" s="19">
        <f t="shared" si="148"/>
        <v>0</v>
      </c>
      <c r="FL64" s="19">
        <f t="shared" si="148"/>
        <v>0</v>
      </c>
      <c r="FN64" s="19">
        <f t="shared" si="149"/>
        <v>0</v>
      </c>
      <c r="FO64" s="19">
        <f t="shared" si="149"/>
        <v>0</v>
      </c>
      <c r="FP64" s="19">
        <f t="shared" si="149"/>
        <v>0</v>
      </c>
      <c r="FR64" s="19">
        <f t="shared" si="150"/>
        <v>0</v>
      </c>
      <c r="FS64" s="19">
        <f t="shared" si="150"/>
        <v>0</v>
      </c>
      <c r="FT64" s="19">
        <f t="shared" si="150"/>
        <v>0</v>
      </c>
      <c r="FV64" s="19">
        <f t="shared" si="151"/>
        <v>0</v>
      </c>
      <c r="FW64" s="19">
        <f t="shared" si="151"/>
        <v>0</v>
      </c>
      <c r="FX64" s="19">
        <f t="shared" si="151"/>
        <v>0</v>
      </c>
      <c r="FZ64" s="19">
        <f t="shared" si="152"/>
        <v>0</v>
      </c>
      <c r="GA64" s="19">
        <f t="shared" si="152"/>
        <v>0</v>
      </c>
      <c r="GB64" s="19">
        <f t="shared" si="152"/>
        <v>0</v>
      </c>
      <c r="GD64" s="19">
        <f t="shared" si="153"/>
        <v>0</v>
      </c>
      <c r="GE64" s="19">
        <f t="shared" si="153"/>
        <v>0</v>
      </c>
      <c r="GF64" s="19">
        <f t="shared" si="153"/>
        <v>0</v>
      </c>
      <c r="GH64" s="19">
        <f t="shared" si="154"/>
        <v>0</v>
      </c>
      <c r="GI64" s="19">
        <f t="shared" si="154"/>
        <v>0</v>
      </c>
      <c r="GJ64" s="19">
        <f t="shared" si="154"/>
        <v>0</v>
      </c>
      <c r="GL64" s="19">
        <f t="shared" si="155"/>
        <v>0</v>
      </c>
      <c r="GM64" s="19">
        <f t="shared" si="155"/>
        <v>0</v>
      </c>
      <c r="GN64" s="19">
        <f t="shared" si="155"/>
        <v>0</v>
      </c>
      <c r="GP64" s="19">
        <f t="shared" si="156"/>
        <v>0</v>
      </c>
      <c r="GQ64" s="19">
        <f t="shared" si="156"/>
        <v>0</v>
      </c>
      <c r="GR64" s="19">
        <f t="shared" si="156"/>
        <v>0</v>
      </c>
      <c r="GT64" s="19">
        <f t="shared" si="157"/>
        <v>0</v>
      </c>
      <c r="GU64" s="19">
        <f t="shared" si="157"/>
        <v>0</v>
      </c>
      <c r="GV64" s="19">
        <f t="shared" si="157"/>
        <v>0</v>
      </c>
      <c r="HA64" s="27" t="str">
        <f>IF(N64="wykład",G64*E64*'Formy zajęć'!$D$53*'Formy zajęć'!$D$58,IF(N64="ćw.aud",G64*E64*'Kierunek studiów'!$C$6/'Formy zajęć'!$D$59*'Formy zajęć'!$D$53,IF(N64="sem",G64*E64*'Kierunek studiów'!$C$6/'Formy zajęć'!$D$62*'Formy zajęć'!$D$53,IF(N64="ćw.konw",G64*E64*'Formy zajęć'!$D$53*'Kierunek studiów'!$C$6/'Formy zajęć'!$D$61,IF(N64="ćw.lab",G64*E64*'Formy zajęć'!$D$53*'Kierunek studiów'!$C$6/'Formy zajęć'!$D$60,IF(N64="niesklasyfikowane",0,""))))))</f>
        <v/>
      </c>
      <c r="HB64" s="19" t="str">
        <f t="shared" si="163"/>
        <v/>
      </c>
    </row>
    <row r="65" spans="2:210" x14ac:dyDescent="0.25">
      <c r="B65" s="28">
        <f t="shared" si="158"/>
        <v>0</v>
      </c>
      <c r="C65" s="25">
        <f>Przedmioty!B66</f>
        <v>0</v>
      </c>
      <c r="D65" s="28">
        <f>Przedmioty!D66</f>
        <v>0</v>
      </c>
      <c r="E65" s="28">
        <f>Przedmioty!C66</f>
        <v>0</v>
      </c>
      <c r="F65" s="29">
        <f t="shared" si="165"/>
        <v>0</v>
      </c>
      <c r="G65" s="29">
        <f t="shared" si="166"/>
        <v>0</v>
      </c>
      <c r="H65" s="29">
        <f t="shared" si="167"/>
        <v>0</v>
      </c>
      <c r="J65" s="19">
        <f t="shared" si="109"/>
        <v>0</v>
      </c>
      <c r="K65" s="19">
        <f t="shared" si="162"/>
        <v>1020</v>
      </c>
      <c r="L65" s="19" t="str">
        <f>IF(OR(B66&gt;B65,J65=0),"",K65-SUM($L$48:L64))</f>
        <v/>
      </c>
      <c r="M65" s="19" t="str">
        <f t="shared" si="164"/>
        <v/>
      </c>
      <c r="N65" s="19" t="str">
        <f t="shared" si="111"/>
        <v/>
      </c>
      <c r="P65" s="55" t="str">
        <f>IF(N65="wykład",E65,IF(N65="ćw.aud",E65*'Kierunek studiów'!$C$6/'Formy zajęć'!$D$59,IF(N65="ćw.lab",E65*'Kierunek studiów'!$C$6/'Formy zajęć'!$D$60,IF(N65="ćw.konw",E65*'Kierunek studiów'!$C$6/'Formy zajęć'!$D$61,IF(N65="sem",E65*'Kierunek studiów'!$C$6/'Formy zajęć'!$D$62,IF(N65="niesklasyfikowane",0,""))))))</f>
        <v/>
      </c>
      <c r="V65" s="19">
        <f t="shared" si="112"/>
        <v>0</v>
      </c>
      <c r="W65" s="19">
        <f t="shared" si="112"/>
        <v>0</v>
      </c>
      <c r="X65" s="19">
        <f t="shared" si="112"/>
        <v>0</v>
      </c>
      <c r="Z65" s="19">
        <f t="shared" si="113"/>
        <v>0</v>
      </c>
      <c r="AA65" s="19">
        <f t="shared" si="113"/>
        <v>0</v>
      </c>
      <c r="AB65" s="19">
        <f t="shared" si="113"/>
        <v>0</v>
      </c>
      <c r="AD65" s="19">
        <f t="shared" si="114"/>
        <v>0</v>
      </c>
      <c r="AE65" s="19">
        <f t="shared" si="114"/>
        <v>0</v>
      </c>
      <c r="AF65" s="19">
        <f t="shared" si="114"/>
        <v>0</v>
      </c>
      <c r="AH65" s="19">
        <f t="shared" si="115"/>
        <v>0</v>
      </c>
      <c r="AI65" s="19">
        <f t="shared" si="115"/>
        <v>0</v>
      </c>
      <c r="AJ65" s="19">
        <f t="shared" si="115"/>
        <v>0</v>
      </c>
      <c r="AL65" s="19">
        <f t="shared" si="116"/>
        <v>0</v>
      </c>
      <c r="AM65" s="19">
        <f t="shared" si="116"/>
        <v>0</v>
      </c>
      <c r="AN65" s="19">
        <f t="shared" si="116"/>
        <v>0</v>
      </c>
      <c r="AP65" s="19">
        <f t="shared" si="117"/>
        <v>0</v>
      </c>
      <c r="AQ65" s="19">
        <f t="shared" si="117"/>
        <v>0</v>
      </c>
      <c r="AR65" s="19">
        <f t="shared" si="117"/>
        <v>0</v>
      </c>
      <c r="AT65" s="19">
        <f t="shared" si="118"/>
        <v>0</v>
      </c>
      <c r="AU65" s="19">
        <f t="shared" si="118"/>
        <v>0</v>
      </c>
      <c r="AV65" s="19">
        <f t="shared" si="118"/>
        <v>0</v>
      </c>
      <c r="AX65" s="19">
        <f t="shared" si="119"/>
        <v>0</v>
      </c>
      <c r="AY65" s="19">
        <f t="shared" si="119"/>
        <v>0</v>
      </c>
      <c r="AZ65" s="19">
        <f t="shared" si="119"/>
        <v>0</v>
      </c>
      <c r="BB65" s="19">
        <f t="shared" si="120"/>
        <v>0</v>
      </c>
      <c r="BC65" s="19">
        <f t="shared" si="120"/>
        <v>0</v>
      </c>
      <c r="BD65" s="19">
        <f t="shared" si="120"/>
        <v>0</v>
      </c>
      <c r="BF65" s="19">
        <f t="shared" si="121"/>
        <v>0</v>
      </c>
      <c r="BG65" s="19">
        <f t="shared" si="121"/>
        <v>0</v>
      </c>
      <c r="BH65" s="19">
        <f t="shared" si="121"/>
        <v>0</v>
      </c>
      <c r="BJ65" s="19">
        <f t="shared" si="122"/>
        <v>0</v>
      </c>
      <c r="BK65" s="19">
        <f t="shared" si="122"/>
        <v>0</v>
      </c>
      <c r="BL65" s="19">
        <f t="shared" si="122"/>
        <v>0</v>
      </c>
      <c r="BN65" s="19">
        <f t="shared" si="123"/>
        <v>0</v>
      </c>
      <c r="BO65" s="19">
        <f t="shared" si="123"/>
        <v>0</v>
      </c>
      <c r="BP65" s="19">
        <f t="shared" si="123"/>
        <v>0</v>
      </c>
      <c r="BR65" s="19">
        <f t="shared" si="124"/>
        <v>0</v>
      </c>
      <c r="BS65" s="19">
        <f t="shared" si="124"/>
        <v>0</v>
      </c>
      <c r="BT65" s="19">
        <f t="shared" si="124"/>
        <v>0</v>
      </c>
      <c r="BV65" s="19">
        <f t="shared" si="125"/>
        <v>0</v>
      </c>
      <c r="BW65" s="19">
        <f t="shared" si="125"/>
        <v>0</v>
      </c>
      <c r="BX65" s="19">
        <f t="shared" si="125"/>
        <v>0</v>
      </c>
      <c r="BZ65" s="19">
        <f t="shared" si="126"/>
        <v>0</v>
      </c>
      <c r="CA65" s="19">
        <f t="shared" si="126"/>
        <v>0</v>
      </c>
      <c r="CB65" s="19">
        <f t="shared" si="126"/>
        <v>0</v>
      </c>
      <c r="CD65" s="19">
        <f t="shared" si="127"/>
        <v>0</v>
      </c>
      <c r="CE65" s="19">
        <f t="shared" si="127"/>
        <v>0</v>
      </c>
      <c r="CF65" s="19">
        <f t="shared" si="127"/>
        <v>0</v>
      </c>
      <c r="CH65" s="19">
        <f t="shared" si="128"/>
        <v>0</v>
      </c>
      <c r="CI65" s="19">
        <f t="shared" si="128"/>
        <v>0</v>
      </c>
      <c r="CJ65" s="19">
        <f t="shared" si="128"/>
        <v>0</v>
      </c>
      <c r="CL65" s="19">
        <f t="shared" si="129"/>
        <v>0</v>
      </c>
      <c r="CM65" s="19">
        <f t="shared" si="129"/>
        <v>0</v>
      </c>
      <c r="CN65" s="19">
        <f t="shared" si="129"/>
        <v>0</v>
      </c>
      <c r="CP65" s="19">
        <f t="shared" si="130"/>
        <v>0</v>
      </c>
      <c r="CQ65" s="19">
        <f t="shared" si="130"/>
        <v>0</v>
      </c>
      <c r="CR65" s="19">
        <f t="shared" si="130"/>
        <v>0</v>
      </c>
      <c r="CT65" s="19">
        <f t="shared" si="131"/>
        <v>0</v>
      </c>
      <c r="CU65" s="19">
        <f t="shared" si="131"/>
        <v>0</v>
      </c>
      <c r="CV65" s="19">
        <f t="shared" si="131"/>
        <v>0</v>
      </c>
      <c r="CX65" s="19">
        <f t="shared" si="132"/>
        <v>0</v>
      </c>
      <c r="CY65" s="19">
        <f t="shared" si="132"/>
        <v>0</v>
      </c>
      <c r="CZ65" s="19">
        <f t="shared" si="132"/>
        <v>0</v>
      </c>
      <c r="DB65" s="19">
        <f t="shared" si="133"/>
        <v>0</v>
      </c>
      <c r="DC65" s="19">
        <f t="shared" si="133"/>
        <v>0</v>
      </c>
      <c r="DD65" s="19">
        <f t="shared" si="133"/>
        <v>0</v>
      </c>
      <c r="DF65" s="19">
        <f t="shared" si="134"/>
        <v>0</v>
      </c>
      <c r="DG65" s="19">
        <f t="shared" si="134"/>
        <v>0</v>
      </c>
      <c r="DH65" s="19">
        <f t="shared" si="134"/>
        <v>0</v>
      </c>
      <c r="DJ65" s="19">
        <f t="shared" si="135"/>
        <v>0</v>
      </c>
      <c r="DK65" s="19">
        <f t="shared" si="135"/>
        <v>0</v>
      </c>
      <c r="DL65" s="19">
        <f t="shared" si="135"/>
        <v>0</v>
      </c>
      <c r="DN65" s="19">
        <f t="shared" si="136"/>
        <v>0</v>
      </c>
      <c r="DO65" s="19">
        <f t="shared" si="136"/>
        <v>0</v>
      </c>
      <c r="DP65" s="19">
        <f t="shared" si="136"/>
        <v>0</v>
      </c>
      <c r="DR65" s="19">
        <f t="shared" si="137"/>
        <v>0</v>
      </c>
      <c r="DS65" s="19">
        <f t="shared" si="137"/>
        <v>0</v>
      </c>
      <c r="DT65" s="19">
        <f t="shared" si="137"/>
        <v>0</v>
      </c>
      <c r="DV65" s="19">
        <f t="shared" si="138"/>
        <v>0</v>
      </c>
      <c r="DW65" s="19">
        <f t="shared" si="138"/>
        <v>0</v>
      </c>
      <c r="DX65" s="19">
        <f t="shared" si="138"/>
        <v>0</v>
      </c>
      <c r="DZ65" s="19">
        <f t="shared" si="139"/>
        <v>0</v>
      </c>
      <c r="EA65" s="19">
        <f t="shared" si="139"/>
        <v>0</v>
      </c>
      <c r="EB65" s="19">
        <f t="shared" si="139"/>
        <v>0</v>
      </c>
      <c r="ED65" s="19">
        <f t="shared" si="140"/>
        <v>0</v>
      </c>
      <c r="EE65" s="19">
        <f t="shared" si="140"/>
        <v>0</v>
      </c>
      <c r="EF65" s="19">
        <f t="shared" si="140"/>
        <v>0</v>
      </c>
      <c r="EH65" s="19">
        <f t="shared" si="141"/>
        <v>0</v>
      </c>
      <c r="EI65" s="19">
        <f t="shared" si="141"/>
        <v>0</v>
      </c>
      <c r="EJ65" s="19">
        <f t="shared" si="141"/>
        <v>0</v>
      </c>
      <c r="EL65" s="19">
        <f t="shared" si="142"/>
        <v>0</v>
      </c>
      <c r="EM65" s="19">
        <f t="shared" si="142"/>
        <v>0</v>
      </c>
      <c r="EN65" s="19">
        <f t="shared" si="142"/>
        <v>0</v>
      </c>
      <c r="EP65" s="19">
        <f t="shared" si="143"/>
        <v>0</v>
      </c>
      <c r="EQ65" s="19">
        <f t="shared" si="143"/>
        <v>0</v>
      </c>
      <c r="ER65" s="19">
        <f t="shared" si="143"/>
        <v>0</v>
      </c>
      <c r="ET65" s="19">
        <f t="shared" si="144"/>
        <v>0</v>
      </c>
      <c r="EU65" s="19">
        <f t="shared" si="144"/>
        <v>0</v>
      </c>
      <c r="EV65" s="19">
        <f t="shared" si="144"/>
        <v>0</v>
      </c>
      <c r="EX65" s="19">
        <f t="shared" si="145"/>
        <v>0</v>
      </c>
      <c r="EY65" s="19">
        <f t="shared" si="145"/>
        <v>0</v>
      </c>
      <c r="EZ65" s="19">
        <f t="shared" si="145"/>
        <v>0</v>
      </c>
      <c r="FB65" s="19">
        <f t="shared" si="146"/>
        <v>0</v>
      </c>
      <c r="FC65" s="19">
        <f t="shared" si="146"/>
        <v>0</v>
      </c>
      <c r="FD65" s="19">
        <f t="shared" si="146"/>
        <v>0</v>
      </c>
      <c r="FF65" s="19">
        <f t="shared" si="147"/>
        <v>0</v>
      </c>
      <c r="FG65" s="19">
        <f t="shared" si="147"/>
        <v>0</v>
      </c>
      <c r="FH65" s="19">
        <f t="shared" si="147"/>
        <v>0</v>
      </c>
      <c r="FJ65" s="19">
        <f t="shared" si="148"/>
        <v>0</v>
      </c>
      <c r="FK65" s="19">
        <f t="shared" si="148"/>
        <v>0</v>
      </c>
      <c r="FL65" s="19">
        <f t="shared" si="148"/>
        <v>0</v>
      </c>
      <c r="FN65" s="19">
        <f t="shared" si="149"/>
        <v>0</v>
      </c>
      <c r="FO65" s="19">
        <f t="shared" si="149"/>
        <v>0</v>
      </c>
      <c r="FP65" s="19">
        <f t="shared" si="149"/>
        <v>0</v>
      </c>
      <c r="FR65" s="19">
        <f t="shared" si="150"/>
        <v>0</v>
      </c>
      <c r="FS65" s="19">
        <f t="shared" si="150"/>
        <v>0</v>
      </c>
      <c r="FT65" s="19">
        <f t="shared" si="150"/>
        <v>0</v>
      </c>
      <c r="FV65" s="19">
        <f t="shared" si="151"/>
        <v>0</v>
      </c>
      <c r="FW65" s="19">
        <f t="shared" si="151"/>
        <v>0</v>
      </c>
      <c r="FX65" s="19">
        <f t="shared" si="151"/>
        <v>0</v>
      </c>
      <c r="FZ65" s="19">
        <f t="shared" si="152"/>
        <v>0</v>
      </c>
      <c r="GA65" s="19">
        <f t="shared" si="152"/>
        <v>0</v>
      </c>
      <c r="GB65" s="19">
        <f t="shared" si="152"/>
        <v>0</v>
      </c>
      <c r="GD65" s="19">
        <f t="shared" si="153"/>
        <v>0</v>
      </c>
      <c r="GE65" s="19">
        <f t="shared" si="153"/>
        <v>0</v>
      </c>
      <c r="GF65" s="19">
        <f t="shared" si="153"/>
        <v>0</v>
      </c>
      <c r="GH65" s="19">
        <f t="shared" si="154"/>
        <v>0</v>
      </c>
      <c r="GI65" s="19">
        <f t="shared" si="154"/>
        <v>0</v>
      </c>
      <c r="GJ65" s="19">
        <f t="shared" si="154"/>
        <v>0</v>
      </c>
      <c r="GL65" s="19">
        <f t="shared" si="155"/>
        <v>0</v>
      </c>
      <c r="GM65" s="19">
        <f t="shared" si="155"/>
        <v>0</v>
      </c>
      <c r="GN65" s="19">
        <f t="shared" si="155"/>
        <v>0</v>
      </c>
      <c r="GP65" s="19">
        <f t="shared" si="156"/>
        <v>0</v>
      </c>
      <c r="GQ65" s="19">
        <f t="shared" si="156"/>
        <v>0</v>
      </c>
      <c r="GR65" s="19">
        <f t="shared" si="156"/>
        <v>0</v>
      </c>
      <c r="GT65" s="19">
        <f t="shared" si="157"/>
        <v>0</v>
      </c>
      <c r="GU65" s="19">
        <f t="shared" si="157"/>
        <v>0</v>
      </c>
      <c r="GV65" s="19">
        <f t="shared" si="157"/>
        <v>0</v>
      </c>
      <c r="HA65" s="27" t="str">
        <f>IF(N65="wykład",G65*E65*'Formy zajęć'!$D$53*'Formy zajęć'!$D$58,IF(N65="ćw.aud",G65*E65*'Kierunek studiów'!$C$6/'Formy zajęć'!$D$59*'Formy zajęć'!$D$53,IF(N65="sem",G65*E65*'Kierunek studiów'!$C$6/'Formy zajęć'!$D$62*'Formy zajęć'!$D$53,IF(N65="ćw.konw",G65*E65*'Formy zajęć'!$D$53*'Kierunek studiów'!$C$6/'Formy zajęć'!$D$61,IF(N65="ćw.lab",G65*E65*'Formy zajęć'!$D$53*'Kierunek studiów'!$C$6/'Formy zajęć'!$D$60,IF(N65="niesklasyfikowane",0,""))))))</f>
        <v/>
      </c>
      <c r="HB65" s="19" t="str">
        <f t="shared" si="163"/>
        <v/>
      </c>
    </row>
    <row r="66" spans="2:210" x14ac:dyDescent="0.25">
      <c r="B66" s="28">
        <f t="shared" si="158"/>
        <v>0</v>
      </c>
      <c r="C66" s="25">
        <f>Przedmioty!B67</f>
        <v>0</v>
      </c>
      <c r="D66" s="28">
        <f>Przedmioty!D67</f>
        <v>0</v>
      </c>
      <c r="E66" s="28">
        <f>Przedmioty!C67</f>
        <v>0</v>
      </c>
      <c r="F66" s="29">
        <f t="shared" si="165"/>
        <v>0</v>
      </c>
      <c r="G66" s="29">
        <f t="shared" si="166"/>
        <v>0</v>
      </c>
      <c r="H66" s="29">
        <f t="shared" si="167"/>
        <v>0</v>
      </c>
      <c r="J66" s="19">
        <f t="shared" si="109"/>
        <v>0</v>
      </c>
      <c r="K66" s="19">
        <f t="shared" si="162"/>
        <v>1020</v>
      </c>
      <c r="L66" s="19" t="str">
        <f>IF(OR(B67&gt;B66,J66=0),"",K66-SUM($L$48:L65))</f>
        <v/>
      </c>
      <c r="M66" s="19" t="str">
        <f t="shared" si="164"/>
        <v/>
      </c>
      <c r="N66" s="19" t="str">
        <f t="shared" si="111"/>
        <v/>
      </c>
      <c r="P66" s="55" t="str">
        <f>IF(N66="wykład",E66,IF(N66="ćw.aud",E66*'Kierunek studiów'!$C$6/'Formy zajęć'!$D$59,IF(N66="ćw.lab",E66*'Kierunek studiów'!$C$6/'Formy zajęć'!$D$60,IF(N66="ćw.konw",E66*'Kierunek studiów'!$C$6/'Formy zajęć'!$D$61,IF(N66="sem",E66*'Kierunek studiów'!$C$6/'Formy zajęć'!$D$62,IF(N66="niesklasyfikowane",0,""))))))</f>
        <v/>
      </c>
      <c r="V66" s="19">
        <f t="shared" si="112"/>
        <v>0</v>
      </c>
      <c r="W66" s="19">
        <f t="shared" si="112"/>
        <v>0</v>
      </c>
      <c r="X66" s="19">
        <f t="shared" si="112"/>
        <v>0</v>
      </c>
      <c r="Z66" s="19">
        <f t="shared" si="113"/>
        <v>0</v>
      </c>
      <c r="AA66" s="19">
        <f t="shared" si="113"/>
        <v>0</v>
      </c>
      <c r="AB66" s="19">
        <f t="shared" si="113"/>
        <v>0</v>
      </c>
      <c r="AD66" s="19">
        <f t="shared" si="114"/>
        <v>0</v>
      </c>
      <c r="AE66" s="19">
        <f t="shared" si="114"/>
        <v>0</v>
      </c>
      <c r="AF66" s="19">
        <f t="shared" si="114"/>
        <v>0</v>
      </c>
      <c r="AH66" s="19">
        <f t="shared" si="115"/>
        <v>0</v>
      </c>
      <c r="AI66" s="19">
        <f t="shared" si="115"/>
        <v>0</v>
      </c>
      <c r="AJ66" s="19">
        <f t="shared" si="115"/>
        <v>0</v>
      </c>
      <c r="AL66" s="19">
        <f t="shared" si="116"/>
        <v>0</v>
      </c>
      <c r="AM66" s="19">
        <f t="shared" si="116"/>
        <v>0</v>
      </c>
      <c r="AN66" s="19">
        <f t="shared" si="116"/>
        <v>0</v>
      </c>
      <c r="AP66" s="19">
        <f t="shared" si="117"/>
        <v>0</v>
      </c>
      <c r="AQ66" s="19">
        <f t="shared" si="117"/>
        <v>0</v>
      </c>
      <c r="AR66" s="19">
        <f t="shared" si="117"/>
        <v>0</v>
      </c>
      <c r="AT66" s="19">
        <f t="shared" si="118"/>
        <v>0</v>
      </c>
      <c r="AU66" s="19">
        <f t="shared" si="118"/>
        <v>0</v>
      </c>
      <c r="AV66" s="19">
        <f t="shared" si="118"/>
        <v>0</v>
      </c>
      <c r="AX66" s="19">
        <f t="shared" si="119"/>
        <v>0</v>
      </c>
      <c r="AY66" s="19">
        <f t="shared" si="119"/>
        <v>0</v>
      </c>
      <c r="AZ66" s="19">
        <f t="shared" si="119"/>
        <v>0</v>
      </c>
      <c r="BB66" s="19">
        <f t="shared" si="120"/>
        <v>0</v>
      </c>
      <c r="BC66" s="19">
        <f t="shared" si="120"/>
        <v>0</v>
      </c>
      <c r="BD66" s="19">
        <f t="shared" si="120"/>
        <v>0</v>
      </c>
      <c r="BF66" s="19">
        <f t="shared" si="121"/>
        <v>0</v>
      </c>
      <c r="BG66" s="19">
        <f t="shared" si="121"/>
        <v>0</v>
      </c>
      <c r="BH66" s="19">
        <f t="shared" si="121"/>
        <v>0</v>
      </c>
      <c r="BJ66" s="19">
        <f t="shared" si="122"/>
        <v>0</v>
      </c>
      <c r="BK66" s="19">
        <f t="shared" si="122"/>
        <v>0</v>
      </c>
      <c r="BL66" s="19">
        <f t="shared" si="122"/>
        <v>0</v>
      </c>
      <c r="BN66" s="19">
        <f t="shared" si="123"/>
        <v>0</v>
      </c>
      <c r="BO66" s="19">
        <f t="shared" si="123"/>
        <v>0</v>
      </c>
      <c r="BP66" s="19">
        <f t="shared" si="123"/>
        <v>0</v>
      </c>
      <c r="BR66" s="19">
        <f t="shared" si="124"/>
        <v>0</v>
      </c>
      <c r="BS66" s="19">
        <f t="shared" si="124"/>
        <v>0</v>
      </c>
      <c r="BT66" s="19">
        <f t="shared" si="124"/>
        <v>0</v>
      </c>
      <c r="BV66" s="19">
        <f t="shared" si="125"/>
        <v>0</v>
      </c>
      <c r="BW66" s="19">
        <f t="shared" si="125"/>
        <v>0</v>
      </c>
      <c r="BX66" s="19">
        <f t="shared" si="125"/>
        <v>0</v>
      </c>
      <c r="BZ66" s="19">
        <f t="shared" si="126"/>
        <v>0</v>
      </c>
      <c r="CA66" s="19">
        <f t="shared" si="126"/>
        <v>0</v>
      </c>
      <c r="CB66" s="19">
        <f t="shared" si="126"/>
        <v>0</v>
      </c>
      <c r="CD66" s="19">
        <f t="shared" si="127"/>
        <v>0</v>
      </c>
      <c r="CE66" s="19">
        <f t="shared" si="127"/>
        <v>0</v>
      </c>
      <c r="CF66" s="19">
        <f t="shared" si="127"/>
        <v>0</v>
      </c>
      <c r="CH66" s="19">
        <f t="shared" si="128"/>
        <v>0</v>
      </c>
      <c r="CI66" s="19">
        <f t="shared" si="128"/>
        <v>0</v>
      </c>
      <c r="CJ66" s="19">
        <f t="shared" si="128"/>
        <v>0</v>
      </c>
      <c r="CL66" s="19">
        <f t="shared" si="129"/>
        <v>0</v>
      </c>
      <c r="CM66" s="19">
        <f t="shared" si="129"/>
        <v>0</v>
      </c>
      <c r="CN66" s="19">
        <f t="shared" si="129"/>
        <v>0</v>
      </c>
      <c r="CP66" s="19">
        <f t="shared" si="130"/>
        <v>0</v>
      </c>
      <c r="CQ66" s="19">
        <f t="shared" si="130"/>
        <v>0</v>
      </c>
      <c r="CR66" s="19">
        <f t="shared" si="130"/>
        <v>0</v>
      </c>
      <c r="CT66" s="19">
        <f t="shared" si="131"/>
        <v>0</v>
      </c>
      <c r="CU66" s="19">
        <f t="shared" si="131"/>
        <v>0</v>
      </c>
      <c r="CV66" s="19">
        <f t="shared" si="131"/>
        <v>0</v>
      </c>
      <c r="CX66" s="19">
        <f t="shared" si="132"/>
        <v>0</v>
      </c>
      <c r="CY66" s="19">
        <f t="shared" si="132"/>
        <v>0</v>
      </c>
      <c r="CZ66" s="19">
        <f t="shared" si="132"/>
        <v>0</v>
      </c>
      <c r="DB66" s="19">
        <f t="shared" si="133"/>
        <v>0</v>
      </c>
      <c r="DC66" s="19">
        <f t="shared" si="133"/>
        <v>0</v>
      </c>
      <c r="DD66" s="19">
        <f t="shared" si="133"/>
        <v>0</v>
      </c>
      <c r="DF66" s="19">
        <f t="shared" si="134"/>
        <v>0</v>
      </c>
      <c r="DG66" s="19">
        <f t="shared" si="134"/>
        <v>0</v>
      </c>
      <c r="DH66" s="19">
        <f t="shared" si="134"/>
        <v>0</v>
      </c>
      <c r="DJ66" s="19">
        <f t="shared" si="135"/>
        <v>0</v>
      </c>
      <c r="DK66" s="19">
        <f t="shared" si="135"/>
        <v>0</v>
      </c>
      <c r="DL66" s="19">
        <f t="shared" si="135"/>
        <v>0</v>
      </c>
      <c r="DN66" s="19">
        <f t="shared" si="136"/>
        <v>0</v>
      </c>
      <c r="DO66" s="19">
        <f t="shared" si="136"/>
        <v>0</v>
      </c>
      <c r="DP66" s="19">
        <f t="shared" si="136"/>
        <v>0</v>
      </c>
      <c r="DR66" s="19">
        <f t="shared" si="137"/>
        <v>0</v>
      </c>
      <c r="DS66" s="19">
        <f t="shared" si="137"/>
        <v>0</v>
      </c>
      <c r="DT66" s="19">
        <f t="shared" si="137"/>
        <v>0</v>
      </c>
      <c r="DV66" s="19">
        <f t="shared" si="138"/>
        <v>0</v>
      </c>
      <c r="DW66" s="19">
        <f t="shared" si="138"/>
        <v>0</v>
      </c>
      <c r="DX66" s="19">
        <f t="shared" si="138"/>
        <v>0</v>
      </c>
      <c r="DZ66" s="19">
        <f t="shared" si="139"/>
        <v>0</v>
      </c>
      <c r="EA66" s="19">
        <f t="shared" si="139"/>
        <v>0</v>
      </c>
      <c r="EB66" s="19">
        <f t="shared" si="139"/>
        <v>0</v>
      </c>
      <c r="ED66" s="19">
        <f t="shared" si="140"/>
        <v>0</v>
      </c>
      <c r="EE66" s="19">
        <f t="shared" si="140"/>
        <v>0</v>
      </c>
      <c r="EF66" s="19">
        <f t="shared" si="140"/>
        <v>0</v>
      </c>
      <c r="EH66" s="19">
        <f t="shared" si="141"/>
        <v>0</v>
      </c>
      <c r="EI66" s="19">
        <f t="shared" si="141"/>
        <v>0</v>
      </c>
      <c r="EJ66" s="19">
        <f t="shared" si="141"/>
        <v>0</v>
      </c>
      <c r="EL66" s="19">
        <f t="shared" si="142"/>
        <v>0</v>
      </c>
      <c r="EM66" s="19">
        <f t="shared" si="142"/>
        <v>0</v>
      </c>
      <c r="EN66" s="19">
        <f t="shared" si="142"/>
        <v>0</v>
      </c>
      <c r="EP66" s="19">
        <f t="shared" si="143"/>
        <v>0</v>
      </c>
      <c r="EQ66" s="19">
        <f t="shared" si="143"/>
        <v>0</v>
      </c>
      <c r="ER66" s="19">
        <f t="shared" si="143"/>
        <v>0</v>
      </c>
      <c r="ET66" s="19">
        <f t="shared" si="144"/>
        <v>0</v>
      </c>
      <c r="EU66" s="19">
        <f t="shared" si="144"/>
        <v>0</v>
      </c>
      <c r="EV66" s="19">
        <f t="shared" si="144"/>
        <v>0</v>
      </c>
      <c r="EX66" s="19">
        <f t="shared" si="145"/>
        <v>0</v>
      </c>
      <c r="EY66" s="19">
        <f t="shared" si="145"/>
        <v>0</v>
      </c>
      <c r="EZ66" s="19">
        <f t="shared" si="145"/>
        <v>0</v>
      </c>
      <c r="FB66" s="19">
        <f t="shared" si="146"/>
        <v>0</v>
      </c>
      <c r="FC66" s="19">
        <f t="shared" si="146"/>
        <v>0</v>
      </c>
      <c r="FD66" s="19">
        <f t="shared" si="146"/>
        <v>0</v>
      </c>
      <c r="FF66" s="19">
        <f t="shared" si="147"/>
        <v>0</v>
      </c>
      <c r="FG66" s="19">
        <f t="shared" si="147"/>
        <v>0</v>
      </c>
      <c r="FH66" s="19">
        <f t="shared" si="147"/>
        <v>0</v>
      </c>
      <c r="FJ66" s="19">
        <f t="shared" si="148"/>
        <v>0</v>
      </c>
      <c r="FK66" s="19">
        <f t="shared" si="148"/>
        <v>0</v>
      </c>
      <c r="FL66" s="19">
        <f t="shared" si="148"/>
        <v>0</v>
      </c>
      <c r="FN66" s="19">
        <f t="shared" si="149"/>
        <v>0</v>
      </c>
      <c r="FO66" s="19">
        <f t="shared" si="149"/>
        <v>0</v>
      </c>
      <c r="FP66" s="19">
        <f t="shared" si="149"/>
        <v>0</v>
      </c>
      <c r="FR66" s="19">
        <f t="shared" si="150"/>
        <v>0</v>
      </c>
      <c r="FS66" s="19">
        <f t="shared" si="150"/>
        <v>0</v>
      </c>
      <c r="FT66" s="19">
        <f t="shared" si="150"/>
        <v>0</v>
      </c>
      <c r="FV66" s="19">
        <f t="shared" si="151"/>
        <v>0</v>
      </c>
      <c r="FW66" s="19">
        <f t="shared" si="151"/>
        <v>0</v>
      </c>
      <c r="FX66" s="19">
        <f t="shared" si="151"/>
        <v>0</v>
      </c>
      <c r="FZ66" s="19">
        <f t="shared" si="152"/>
        <v>0</v>
      </c>
      <c r="GA66" s="19">
        <f t="shared" si="152"/>
        <v>0</v>
      </c>
      <c r="GB66" s="19">
        <f t="shared" si="152"/>
        <v>0</v>
      </c>
      <c r="GD66" s="19">
        <f t="shared" si="153"/>
        <v>0</v>
      </c>
      <c r="GE66" s="19">
        <f t="shared" si="153"/>
        <v>0</v>
      </c>
      <c r="GF66" s="19">
        <f t="shared" si="153"/>
        <v>0</v>
      </c>
      <c r="GH66" s="19">
        <f t="shared" si="154"/>
        <v>0</v>
      </c>
      <c r="GI66" s="19">
        <f t="shared" si="154"/>
        <v>0</v>
      </c>
      <c r="GJ66" s="19">
        <f t="shared" si="154"/>
        <v>0</v>
      </c>
      <c r="GL66" s="19">
        <f t="shared" si="155"/>
        <v>0</v>
      </c>
      <c r="GM66" s="19">
        <f t="shared" si="155"/>
        <v>0</v>
      </c>
      <c r="GN66" s="19">
        <f t="shared" si="155"/>
        <v>0</v>
      </c>
      <c r="GP66" s="19">
        <f t="shared" si="156"/>
        <v>0</v>
      </c>
      <c r="GQ66" s="19">
        <f t="shared" si="156"/>
        <v>0</v>
      </c>
      <c r="GR66" s="19">
        <f t="shared" si="156"/>
        <v>0</v>
      </c>
      <c r="GT66" s="19">
        <f t="shared" si="157"/>
        <v>0</v>
      </c>
      <c r="GU66" s="19">
        <f t="shared" si="157"/>
        <v>0</v>
      </c>
      <c r="GV66" s="19">
        <f t="shared" si="157"/>
        <v>0</v>
      </c>
      <c r="HA66" s="27" t="str">
        <f>IF(N66="wykład",G66*E66*'Formy zajęć'!$D$53*'Formy zajęć'!$D$58,IF(N66="ćw.aud",G66*E66*'Kierunek studiów'!$C$6/'Formy zajęć'!$D$59*'Formy zajęć'!$D$53,IF(N66="sem",G66*E66*'Kierunek studiów'!$C$6/'Formy zajęć'!$D$62*'Formy zajęć'!$D$53,IF(N66="ćw.konw",G66*E66*'Formy zajęć'!$D$53*'Kierunek studiów'!$C$6/'Formy zajęć'!$D$61,IF(N66="ćw.lab",G66*E66*'Formy zajęć'!$D$53*'Kierunek studiów'!$C$6/'Formy zajęć'!$D$60,IF(N66="niesklasyfikowane",0,""))))))</f>
        <v/>
      </c>
      <c r="HB66" s="19" t="str">
        <f t="shared" si="163"/>
        <v/>
      </c>
    </row>
    <row r="67" spans="2:210" x14ac:dyDescent="0.25">
      <c r="B67" s="28">
        <f t="shared" si="158"/>
        <v>0</v>
      </c>
      <c r="C67" s="25">
        <f>Przedmioty!B68</f>
        <v>0</v>
      </c>
      <c r="D67" s="28">
        <f>Przedmioty!D68</f>
        <v>0</v>
      </c>
      <c r="E67" s="28">
        <f>Przedmioty!C68</f>
        <v>0</v>
      </c>
      <c r="F67" s="29">
        <f t="shared" si="165"/>
        <v>0</v>
      </c>
      <c r="G67" s="29">
        <f t="shared" si="166"/>
        <v>0</v>
      </c>
      <c r="H67" s="29">
        <f t="shared" si="167"/>
        <v>0</v>
      </c>
      <c r="J67" s="19">
        <f t="shared" si="109"/>
        <v>0</v>
      </c>
      <c r="K67" s="19">
        <f t="shared" si="162"/>
        <v>1020</v>
      </c>
      <c r="L67" s="19" t="str">
        <f>IF(OR(B68&gt;B67,J67=0),"",K67-SUM($L$48:L66))</f>
        <v/>
      </c>
      <c r="M67" s="19" t="str">
        <f t="shared" si="164"/>
        <v/>
      </c>
      <c r="N67" s="19" t="str">
        <f t="shared" si="111"/>
        <v/>
      </c>
      <c r="P67" s="55" t="str">
        <f>IF(N67="wykład",E67,IF(N67="ćw.aud",E67*'Kierunek studiów'!$C$6/'Formy zajęć'!$D$59,IF(N67="ćw.lab",E67*'Kierunek studiów'!$C$6/'Formy zajęć'!$D$60,IF(N67="ćw.konw",E67*'Kierunek studiów'!$C$6/'Formy zajęć'!$D$61,IF(N67="sem",E67*'Kierunek studiów'!$C$6/'Formy zajęć'!$D$62,IF(N67="niesklasyfikowane",0,""))))))</f>
        <v/>
      </c>
      <c r="V67" s="19">
        <f t="shared" si="112"/>
        <v>0</v>
      </c>
      <c r="W67" s="19">
        <f t="shared" si="112"/>
        <v>0</v>
      </c>
      <c r="X67" s="19">
        <f t="shared" si="112"/>
        <v>0</v>
      </c>
      <c r="Z67" s="19">
        <f t="shared" si="113"/>
        <v>0</v>
      </c>
      <c r="AA67" s="19">
        <f t="shared" si="113"/>
        <v>0</v>
      </c>
      <c r="AB67" s="19">
        <f t="shared" si="113"/>
        <v>0</v>
      </c>
      <c r="AD67" s="19">
        <f t="shared" si="114"/>
        <v>0</v>
      </c>
      <c r="AE67" s="19">
        <f t="shared" si="114"/>
        <v>0</v>
      </c>
      <c r="AF67" s="19">
        <f t="shared" si="114"/>
        <v>0</v>
      </c>
      <c r="AH67" s="19">
        <f t="shared" si="115"/>
        <v>0</v>
      </c>
      <c r="AI67" s="19">
        <f t="shared" si="115"/>
        <v>0</v>
      </c>
      <c r="AJ67" s="19">
        <f t="shared" si="115"/>
        <v>0</v>
      </c>
      <c r="AL67" s="19">
        <f t="shared" si="116"/>
        <v>0</v>
      </c>
      <c r="AM67" s="19">
        <f t="shared" si="116"/>
        <v>0</v>
      </c>
      <c r="AN67" s="19">
        <f t="shared" si="116"/>
        <v>0</v>
      </c>
      <c r="AP67" s="19">
        <f t="shared" si="117"/>
        <v>0</v>
      </c>
      <c r="AQ67" s="19">
        <f t="shared" si="117"/>
        <v>0</v>
      </c>
      <c r="AR67" s="19">
        <f t="shared" si="117"/>
        <v>0</v>
      </c>
      <c r="AT67" s="19">
        <f t="shared" si="118"/>
        <v>0</v>
      </c>
      <c r="AU67" s="19">
        <f t="shared" si="118"/>
        <v>0</v>
      </c>
      <c r="AV67" s="19">
        <f t="shared" si="118"/>
        <v>0</v>
      </c>
      <c r="AX67" s="19">
        <f t="shared" si="119"/>
        <v>0</v>
      </c>
      <c r="AY67" s="19">
        <f t="shared" si="119"/>
        <v>0</v>
      </c>
      <c r="AZ67" s="19">
        <f t="shared" si="119"/>
        <v>0</v>
      </c>
      <c r="BB67" s="19">
        <f t="shared" si="120"/>
        <v>0</v>
      </c>
      <c r="BC67" s="19">
        <f t="shared" si="120"/>
        <v>0</v>
      </c>
      <c r="BD67" s="19">
        <f t="shared" si="120"/>
        <v>0</v>
      </c>
      <c r="BF67" s="19">
        <f t="shared" si="121"/>
        <v>0</v>
      </c>
      <c r="BG67" s="19">
        <f t="shared" si="121"/>
        <v>0</v>
      </c>
      <c r="BH67" s="19">
        <f t="shared" si="121"/>
        <v>0</v>
      </c>
      <c r="BJ67" s="19">
        <f t="shared" si="122"/>
        <v>0</v>
      </c>
      <c r="BK67" s="19">
        <f t="shared" si="122"/>
        <v>0</v>
      </c>
      <c r="BL67" s="19">
        <f t="shared" si="122"/>
        <v>0</v>
      </c>
      <c r="BN67" s="19">
        <f t="shared" si="123"/>
        <v>0</v>
      </c>
      <c r="BO67" s="19">
        <f t="shared" si="123"/>
        <v>0</v>
      </c>
      <c r="BP67" s="19">
        <f t="shared" si="123"/>
        <v>0</v>
      </c>
      <c r="BR67" s="19">
        <f t="shared" si="124"/>
        <v>0</v>
      </c>
      <c r="BS67" s="19">
        <f t="shared" si="124"/>
        <v>0</v>
      </c>
      <c r="BT67" s="19">
        <f t="shared" si="124"/>
        <v>0</v>
      </c>
      <c r="BV67" s="19">
        <f t="shared" si="125"/>
        <v>0</v>
      </c>
      <c r="BW67" s="19">
        <f t="shared" si="125"/>
        <v>0</v>
      </c>
      <c r="BX67" s="19">
        <f t="shared" si="125"/>
        <v>0</v>
      </c>
      <c r="BZ67" s="19">
        <f t="shared" si="126"/>
        <v>0</v>
      </c>
      <c r="CA67" s="19">
        <f t="shared" si="126"/>
        <v>0</v>
      </c>
      <c r="CB67" s="19">
        <f t="shared" si="126"/>
        <v>0</v>
      </c>
      <c r="CD67" s="19">
        <f t="shared" si="127"/>
        <v>0</v>
      </c>
      <c r="CE67" s="19">
        <f t="shared" si="127"/>
        <v>0</v>
      </c>
      <c r="CF67" s="19">
        <f t="shared" si="127"/>
        <v>0</v>
      </c>
      <c r="CH67" s="19">
        <f t="shared" si="128"/>
        <v>0</v>
      </c>
      <c r="CI67" s="19">
        <f t="shared" si="128"/>
        <v>0</v>
      </c>
      <c r="CJ67" s="19">
        <f t="shared" si="128"/>
        <v>0</v>
      </c>
      <c r="CL67" s="19">
        <f t="shared" si="129"/>
        <v>0</v>
      </c>
      <c r="CM67" s="19">
        <f t="shared" si="129"/>
        <v>0</v>
      </c>
      <c r="CN67" s="19">
        <f t="shared" si="129"/>
        <v>0</v>
      </c>
      <c r="CP67" s="19">
        <f t="shared" si="130"/>
        <v>0</v>
      </c>
      <c r="CQ67" s="19">
        <f t="shared" si="130"/>
        <v>0</v>
      </c>
      <c r="CR67" s="19">
        <f t="shared" si="130"/>
        <v>0</v>
      </c>
      <c r="CT67" s="19">
        <f t="shared" si="131"/>
        <v>0</v>
      </c>
      <c r="CU67" s="19">
        <f t="shared" si="131"/>
        <v>0</v>
      </c>
      <c r="CV67" s="19">
        <f t="shared" si="131"/>
        <v>0</v>
      </c>
      <c r="CX67" s="19">
        <f t="shared" si="132"/>
        <v>0</v>
      </c>
      <c r="CY67" s="19">
        <f t="shared" si="132"/>
        <v>0</v>
      </c>
      <c r="CZ67" s="19">
        <f t="shared" si="132"/>
        <v>0</v>
      </c>
      <c r="DB67" s="19">
        <f t="shared" si="133"/>
        <v>0</v>
      </c>
      <c r="DC67" s="19">
        <f t="shared" si="133"/>
        <v>0</v>
      </c>
      <c r="DD67" s="19">
        <f t="shared" si="133"/>
        <v>0</v>
      </c>
      <c r="DF67" s="19">
        <f t="shared" si="134"/>
        <v>0</v>
      </c>
      <c r="DG67" s="19">
        <f t="shared" si="134"/>
        <v>0</v>
      </c>
      <c r="DH67" s="19">
        <f t="shared" si="134"/>
        <v>0</v>
      </c>
      <c r="DJ67" s="19">
        <f t="shared" si="135"/>
        <v>0</v>
      </c>
      <c r="DK67" s="19">
        <f t="shared" si="135"/>
        <v>0</v>
      </c>
      <c r="DL67" s="19">
        <f t="shared" si="135"/>
        <v>0</v>
      </c>
      <c r="DN67" s="19">
        <f t="shared" si="136"/>
        <v>0</v>
      </c>
      <c r="DO67" s="19">
        <f t="shared" si="136"/>
        <v>0</v>
      </c>
      <c r="DP67" s="19">
        <f t="shared" si="136"/>
        <v>0</v>
      </c>
      <c r="DR67" s="19">
        <f t="shared" si="137"/>
        <v>0</v>
      </c>
      <c r="DS67" s="19">
        <f t="shared" si="137"/>
        <v>0</v>
      </c>
      <c r="DT67" s="19">
        <f t="shared" si="137"/>
        <v>0</v>
      </c>
      <c r="DV67" s="19">
        <f t="shared" si="138"/>
        <v>0</v>
      </c>
      <c r="DW67" s="19">
        <f t="shared" si="138"/>
        <v>0</v>
      </c>
      <c r="DX67" s="19">
        <f t="shared" si="138"/>
        <v>0</v>
      </c>
      <c r="DZ67" s="19">
        <f t="shared" si="139"/>
        <v>0</v>
      </c>
      <c r="EA67" s="19">
        <f t="shared" si="139"/>
        <v>0</v>
      </c>
      <c r="EB67" s="19">
        <f t="shared" si="139"/>
        <v>0</v>
      </c>
      <c r="ED67" s="19">
        <f t="shared" si="140"/>
        <v>0</v>
      </c>
      <c r="EE67" s="19">
        <f t="shared" si="140"/>
        <v>0</v>
      </c>
      <c r="EF67" s="19">
        <f t="shared" si="140"/>
        <v>0</v>
      </c>
      <c r="EH67" s="19">
        <f t="shared" si="141"/>
        <v>0</v>
      </c>
      <c r="EI67" s="19">
        <f t="shared" si="141"/>
        <v>0</v>
      </c>
      <c r="EJ67" s="19">
        <f t="shared" si="141"/>
        <v>0</v>
      </c>
      <c r="EL67" s="19">
        <f t="shared" si="142"/>
        <v>0</v>
      </c>
      <c r="EM67" s="19">
        <f t="shared" si="142"/>
        <v>0</v>
      </c>
      <c r="EN67" s="19">
        <f t="shared" si="142"/>
        <v>0</v>
      </c>
      <c r="EP67" s="19">
        <f t="shared" si="143"/>
        <v>0</v>
      </c>
      <c r="EQ67" s="19">
        <f t="shared" si="143"/>
        <v>0</v>
      </c>
      <c r="ER67" s="19">
        <f t="shared" si="143"/>
        <v>0</v>
      </c>
      <c r="ET67" s="19">
        <f t="shared" si="144"/>
        <v>0</v>
      </c>
      <c r="EU67" s="19">
        <f t="shared" si="144"/>
        <v>0</v>
      </c>
      <c r="EV67" s="19">
        <f t="shared" si="144"/>
        <v>0</v>
      </c>
      <c r="EX67" s="19">
        <f t="shared" si="145"/>
        <v>0</v>
      </c>
      <c r="EY67" s="19">
        <f t="shared" si="145"/>
        <v>0</v>
      </c>
      <c r="EZ67" s="19">
        <f t="shared" si="145"/>
        <v>0</v>
      </c>
      <c r="FB67" s="19">
        <f t="shared" si="146"/>
        <v>0</v>
      </c>
      <c r="FC67" s="19">
        <f t="shared" si="146"/>
        <v>0</v>
      </c>
      <c r="FD67" s="19">
        <f t="shared" si="146"/>
        <v>0</v>
      </c>
      <c r="FF67" s="19">
        <f t="shared" si="147"/>
        <v>0</v>
      </c>
      <c r="FG67" s="19">
        <f t="shared" si="147"/>
        <v>0</v>
      </c>
      <c r="FH67" s="19">
        <f t="shared" si="147"/>
        <v>0</v>
      </c>
      <c r="FJ67" s="19">
        <f t="shared" si="148"/>
        <v>0</v>
      </c>
      <c r="FK67" s="19">
        <f t="shared" si="148"/>
        <v>0</v>
      </c>
      <c r="FL67" s="19">
        <f t="shared" si="148"/>
        <v>0</v>
      </c>
      <c r="FN67" s="19">
        <f t="shared" si="149"/>
        <v>0</v>
      </c>
      <c r="FO67" s="19">
        <f t="shared" si="149"/>
        <v>0</v>
      </c>
      <c r="FP67" s="19">
        <f t="shared" si="149"/>
        <v>0</v>
      </c>
      <c r="FR67" s="19">
        <f t="shared" si="150"/>
        <v>0</v>
      </c>
      <c r="FS67" s="19">
        <f t="shared" si="150"/>
        <v>0</v>
      </c>
      <c r="FT67" s="19">
        <f t="shared" si="150"/>
        <v>0</v>
      </c>
      <c r="FV67" s="19">
        <f t="shared" si="151"/>
        <v>0</v>
      </c>
      <c r="FW67" s="19">
        <f t="shared" si="151"/>
        <v>0</v>
      </c>
      <c r="FX67" s="19">
        <f t="shared" si="151"/>
        <v>0</v>
      </c>
      <c r="FZ67" s="19">
        <f t="shared" si="152"/>
        <v>0</v>
      </c>
      <c r="GA67" s="19">
        <f t="shared" si="152"/>
        <v>0</v>
      </c>
      <c r="GB67" s="19">
        <f t="shared" si="152"/>
        <v>0</v>
      </c>
      <c r="GD67" s="19">
        <f t="shared" si="153"/>
        <v>0</v>
      </c>
      <c r="GE67" s="19">
        <f t="shared" si="153"/>
        <v>0</v>
      </c>
      <c r="GF67" s="19">
        <f t="shared" si="153"/>
        <v>0</v>
      </c>
      <c r="GH67" s="19">
        <f t="shared" si="154"/>
        <v>0</v>
      </c>
      <c r="GI67" s="19">
        <f t="shared" si="154"/>
        <v>0</v>
      </c>
      <c r="GJ67" s="19">
        <f t="shared" si="154"/>
        <v>0</v>
      </c>
      <c r="GL67" s="19">
        <f t="shared" si="155"/>
        <v>0</v>
      </c>
      <c r="GM67" s="19">
        <f t="shared" si="155"/>
        <v>0</v>
      </c>
      <c r="GN67" s="19">
        <f t="shared" si="155"/>
        <v>0</v>
      </c>
      <c r="GP67" s="19">
        <f t="shared" si="156"/>
        <v>0</v>
      </c>
      <c r="GQ67" s="19">
        <f t="shared" si="156"/>
        <v>0</v>
      </c>
      <c r="GR67" s="19">
        <f t="shared" si="156"/>
        <v>0</v>
      </c>
      <c r="GT67" s="19">
        <f t="shared" si="157"/>
        <v>0</v>
      </c>
      <c r="GU67" s="19">
        <f t="shared" si="157"/>
        <v>0</v>
      </c>
      <c r="GV67" s="19">
        <f t="shared" si="157"/>
        <v>0</v>
      </c>
      <c r="HA67" s="27" t="str">
        <f>IF(N67="wykład",G67*E67*'Formy zajęć'!$D$53*'Formy zajęć'!$D$58,IF(N67="ćw.aud",G67*E67*'Kierunek studiów'!$C$6/'Formy zajęć'!$D$59*'Formy zajęć'!$D$53,IF(N67="sem",G67*E67*'Kierunek studiów'!$C$6/'Formy zajęć'!$D$62*'Formy zajęć'!$D$53,IF(N67="ćw.konw",G67*E67*'Formy zajęć'!$D$53*'Kierunek studiów'!$C$6/'Formy zajęć'!$D$61,IF(N67="ćw.lab",G67*E67*'Formy zajęć'!$D$53*'Kierunek studiów'!$C$6/'Formy zajęć'!$D$60,IF(N67="niesklasyfikowane",0,""))))))</f>
        <v/>
      </c>
      <c r="HB67" s="19" t="str">
        <f t="shared" si="163"/>
        <v/>
      </c>
    </row>
    <row r="68" spans="2:210" x14ac:dyDescent="0.25">
      <c r="B68" s="28">
        <f t="shared" si="158"/>
        <v>0</v>
      </c>
      <c r="C68" s="25">
        <f>Przedmioty!B69</f>
        <v>0</v>
      </c>
      <c r="D68" s="28">
        <f>Przedmioty!D69</f>
        <v>0</v>
      </c>
      <c r="E68" s="28">
        <f>Przedmioty!C69</f>
        <v>0</v>
      </c>
      <c r="F68" s="29">
        <f t="shared" si="165"/>
        <v>0</v>
      </c>
      <c r="G68" s="29">
        <f t="shared" si="166"/>
        <v>0</v>
      </c>
      <c r="H68" s="29">
        <f t="shared" si="167"/>
        <v>0</v>
      </c>
      <c r="J68" s="19">
        <f t="shared" si="109"/>
        <v>0</v>
      </c>
      <c r="K68" s="19">
        <f t="shared" si="162"/>
        <v>1020</v>
      </c>
      <c r="L68" s="19" t="str">
        <f>IF(OR(B69&gt;B68,J68=0),"",K68-SUM($L$48:L67))</f>
        <v/>
      </c>
      <c r="M68" s="19" t="str">
        <f t="shared" si="164"/>
        <v/>
      </c>
      <c r="N68" s="19" t="str">
        <f t="shared" si="111"/>
        <v/>
      </c>
      <c r="P68" s="55" t="str">
        <f>IF(N68="wykład",E68,IF(N68="ćw.aud",E68*'Kierunek studiów'!$C$6/'Formy zajęć'!$D$59,IF(N68="ćw.lab",E68*'Kierunek studiów'!$C$6/'Formy zajęć'!$D$60,IF(N68="ćw.konw",E68*'Kierunek studiów'!$C$6/'Formy zajęć'!$D$61,IF(N68="sem",E68*'Kierunek studiów'!$C$6/'Formy zajęć'!$D$62,IF(N68="niesklasyfikowane",0,""))))))</f>
        <v/>
      </c>
      <c r="V68" s="19">
        <f t="shared" ref="V68:X83" si="168">IF($D68=V$4,V$5,0)</f>
        <v>0</v>
      </c>
      <c r="W68" s="19">
        <f t="shared" si="168"/>
        <v>0</v>
      </c>
      <c r="X68" s="19">
        <f t="shared" si="168"/>
        <v>0</v>
      </c>
      <c r="Z68" s="19">
        <f t="shared" ref="Z68:AB83" si="169">IF($D68=Z$4,Z$5,0)</f>
        <v>0</v>
      </c>
      <c r="AA68" s="19">
        <f t="shared" si="169"/>
        <v>0</v>
      </c>
      <c r="AB68" s="19">
        <f t="shared" si="169"/>
        <v>0</v>
      </c>
      <c r="AD68" s="19">
        <f t="shared" ref="AD68:AF83" si="170">IF($D68=AD$4,AD$5,0)</f>
        <v>0</v>
      </c>
      <c r="AE68" s="19">
        <f t="shared" si="170"/>
        <v>0</v>
      </c>
      <c r="AF68" s="19">
        <f t="shared" si="170"/>
        <v>0</v>
      </c>
      <c r="AH68" s="19">
        <f t="shared" ref="AH68:AJ83" si="171">IF($D68=AH$4,AH$5,0)</f>
        <v>0</v>
      </c>
      <c r="AI68" s="19">
        <f t="shared" si="171"/>
        <v>0</v>
      </c>
      <c r="AJ68" s="19">
        <f t="shared" si="171"/>
        <v>0</v>
      </c>
      <c r="AL68" s="19">
        <f t="shared" ref="AL68:AN83" si="172">IF($D68=AL$4,AL$5,0)</f>
        <v>0</v>
      </c>
      <c r="AM68" s="19">
        <f t="shared" si="172"/>
        <v>0</v>
      </c>
      <c r="AN68" s="19">
        <f t="shared" si="172"/>
        <v>0</v>
      </c>
      <c r="AP68" s="19">
        <f t="shared" ref="AP68:AR83" si="173">IF($D68=AP$4,AP$5,0)</f>
        <v>0</v>
      </c>
      <c r="AQ68" s="19">
        <f t="shared" si="173"/>
        <v>0</v>
      </c>
      <c r="AR68" s="19">
        <f t="shared" si="173"/>
        <v>0</v>
      </c>
      <c r="AT68" s="19">
        <f t="shared" ref="AT68:AV83" si="174">IF($D68=AT$4,AT$5,0)</f>
        <v>0</v>
      </c>
      <c r="AU68" s="19">
        <f t="shared" si="174"/>
        <v>0</v>
      </c>
      <c r="AV68" s="19">
        <f t="shared" si="174"/>
        <v>0</v>
      </c>
      <c r="AX68" s="19">
        <f t="shared" ref="AX68:AZ83" si="175">IF($D68=AX$4,AX$5,0)</f>
        <v>0</v>
      </c>
      <c r="AY68" s="19">
        <f t="shared" si="175"/>
        <v>0</v>
      </c>
      <c r="AZ68" s="19">
        <f t="shared" si="175"/>
        <v>0</v>
      </c>
      <c r="BB68" s="19">
        <f t="shared" ref="BB68:BD83" si="176">IF($D68=BB$4,BB$5,0)</f>
        <v>0</v>
      </c>
      <c r="BC68" s="19">
        <f t="shared" si="176"/>
        <v>0</v>
      </c>
      <c r="BD68" s="19">
        <f t="shared" si="176"/>
        <v>0</v>
      </c>
      <c r="BF68" s="19">
        <f t="shared" ref="BF68:BH83" si="177">IF($D68=BF$4,BF$5,0)</f>
        <v>0</v>
      </c>
      <c r="BG68" s="19">
        <f t="shared" si="177"/>
        <v>0</v>
      </c>
      <c r="BH68" s="19">
        <f t="shared" si="177"/>
        <v>0</v>
      </c>
      <c r="BJ68" s="19">
        <f t="shared" ref="BJ68:BL83" si="178">IF($D68=BJ$4,BJ$5,0)</f>
        <v>0</v>
      </c>
      <c r="BK68" s="19">
        <f t="shared" si="178"/>
        <v>0</v>
      </c>
      <c r="BL68" s="19">
        <f t="shared" si="178"/>
        <v>0</v>
      </c>
      <c r="BN68" s="19">
        <f t="shared" ref="BN68:BP83" si="179">IF($D68=BN$4,BN$5,0)</f>
        <v>0</v>
      </c>
      <c r="BO68" s="19">
        <f t="shared" si="179"/>
        <v>0</v>
      </c>
      <c r="BP68" s="19">
        <f t="shared" si="179"/>
        <v>0</v>
      </c>
      <c r="BR68" s="19">
        <f t="shared" ref="BR68:BT83" si="180">IF($D68=BR$4,BR$5,0)</f>
        <v>0</v>
      </c>
      <c r="BS68" s="19">
        <f t="shared" si="180"/>
        <v>0</v>
      </c>
      <c r="BT68" s="19">
        <f t="shared" si="180"/>
        <v>0</v>
      </c>
      <c r="BV68" s="19">
        <f t="shared" ref="BV68:BX83" si="181">IF($D68=BV$4,BV$5,0)</f>
        <v>0</v>
      </c>
      <c r="BW68" s="19">
        <f t="shared" si="181"/>
        <v>0</v>
      </c>
      <c r="BX68" s="19">
        <f t="shared" si="181"/>
        <v>0</v>
      </c>
      <c r="BZ68" s="19">
        <f t="shared" ref="BZ68:CB83" si="182">IF($D68=BZ$4,BZ$5,0)</f>
        <v>0</v>
      </c>
      <c r="CA68" s="19">
        <f t="shared" si="182"/>
        <v>0</v>
      </c>
      <c r="CB68" s="19">
        <f t="shared" si="182"/>
        <v>0</v>
      </c>
      <c r="CD68" s="19">
        <f t="shared" ref="CD68:CF83" si="183">IF($D68=CD$4,CD$5,0)</f>
        <v>0</v>
      </c>
      <c r="CE68" s="19">
        <f t="shared" si="183"/>
        <v>0</v>
      </c>
      <c r="CF68" s="19">
        <f t="shared" si="183"/>
        <v>0</v>
      </c>
      <c r="CH68" s="19">
        <f t="shared" ref="CH68:CJ83" si="184">IF($D68=CH$4,CH$5,0)</f>
        <v>0</v>
      </c>
      <c r="CI68" s="19">
        <f t="shared" si="184"/>
        <v>0</v>
      </c>
      <c r="CJ68" s="19">
        <f t="shared" si="184"/>
        <v>0</v>
      </c>
      <c r="CL68" s="19">
        <f t="shared" ref="CL68:CN83" si="185">IF($D68=CL$4,CL$5,0)</f>
        <v>0</v>
      </c>
      <c r="CM68" s="19">
        <f t="shared" si="185"/>
        <v>0</v>
      </c>
      <c r="CN68" s="19">
        <f t="shared" si="185"/>
        <v>0</v>
      </c>
      <c r="CP68" s="19">
        <f t="shared" ref="CP68:CR83" si="186">IF($D68=CP$4,CP$5,0)</f>
        <v>0</v>
      </c>
      <c r="CQ68" s="19">
        <f t="shared" si="186"/>
        <v>0</v>
      </c>
      <c r="CR68" s="19">
        <f t="shared" si="186"/>
        <v>0</v>
      </c>
      <c r="CT68" s="19">
        <f t="shared" ref="CT68:CV83" si="187">IF($D68=CT$4,CT$5,0)</f>
        <v>0</v>
      </c>
      <c r="CU68" s="19">
        <f t="shared" si="187"/>
        <v>0</v>
      </c>
      <c r="CV68" s="19">
        <f t="shared" si="187"/>
        <v>0</v>
      </c>
      <c r="CX68" s="19">
        <f t="shared" ref="CX68:CZ83" si="188">IF($D68=CX$4,CX$5,0)</f>
        <v>0</v>
      </c>
      <c r="CY68" s="19">
        <f t="shared" si="188"/>
        <v>0</v>
      </c>
      <c r="CZ68" s="19">
        <f t="shared" si="188"/>
        <v>0</v>
      </c>
      <c r="DB68" s="19">
        <f t="shared" ref="DB68:DD83" si="189">IF($D68=DB$4,DB$5,0)</f>
        <v>0</v>
      </c>
      <c r="DC68" s="19">
        <f t="shared" si="189"/>
        <v>0</v>
      </c>
      <c r="DD68" s="19">
        <f t="shared" si="189"/>
        <v>0</v>
      </c>
      <c r="DF68" s="19">
        <f t="shared" ref="DF68:DH83" si="190">IF($D68=DF$4,DF$5,0)</f>
        <v>0</v>
      </c>
      <c r="DG68" s="19">
        <f t="shared" si="190"/>
        <v>0</v>
      </c>
      <c r="DH68" s="19">
        <f t="shared" si="190"/>
        <v>0</v>
      </c>
      <c r="DJ68" s="19">
        <f t="shared" ref="DJ68:DL83" si="191">IF($D68=DJ$4,DJ$5,0)</f>
        <v>0</v>
      </c>
      <c r="DK68" s="19">
        <f t="shared" si="191"/>
        <v>0</v>
      </c>
      <c r="DL68" s="19">
        <f t="shared" si="191"/>
        <v>0</v>
      </c>
      <c r="DN68" s="19">
        <f t="shared" ref="DN68:DP83" si="192">IF($D68=DN$4,DN$5,0)</f>
        <v>0</v>
      </c>
      <c r="DO68" s="19">
        <f t="shared" si="192"/>
        <v>0</v>
      </c>
      <c r="DP68" s="19">
        <f t="shared" si="192"/>
        <v>0</v>
      </c>
      <c r="DR68" s="19">
        <f t="shared" ref="DR68:DT83" si="193">IF($D68=DR$4,DR$5,0)</f>
        <v>0</v>
      </c>
      <c r="DS68" s="19">
        <f t="shared" si="193"/>
        <v>0</v>
      </c>
      <c r="DT68" s="19">
        <f t="shared" si="193"/>
        <v>0</v>
      </c>
      <c r="DV68" s="19">
        <f t="shared" ref="DV68:DX83" si="194">IF($D68=DV$4,DV$5,0)</f>
        <v>0</v>
      </c>
      <c r="DW68" s="19">
        <f t="shared" si="194"/>
        <v>0</v>
      </c>
      <c r="DX68" s="19">
        <f t="shared" si="194"/>
        <v>0</v>
      </c>
      <c r="DZ68" s="19">
        <f t="shared" ref="DZ68:EB83" si="195">IF($D68=DZ$4,DZ$5,0)</f>
        <v>0</v>
      </c>
      <c r="EA68" s="19">
        <f t="shared" si="195"/>
        <v>0</v>
      </c>
      <c r="EB68" s="19">
        <f t="shared" si="195"/>
        <v>0</v>
      </c>
      <c r="ED68" s="19">
        <f t="shared" ref="ED68:EF83" si="196">IF($D68=ED$4,ED$5,0)</f>
        <v>0</v>
      </c>
      <c r="EE68" s="19">
        <f t="shared" si="196"/>
        <v>0</v>
      </c>
      <c r="EF68" s="19">
        <f t="shared" si="196"/>
        <v>0</v>
      </c>
      <c r="EH68" s="19">
        <f t="shared" ref="EH68:EJ83" si="197">IF($D68=EH$4,EH$5,0)</f>
        <v>0</v>
      </c>
      <c r="EI68" s="19">
        <f t="shared" si="197"/>
        <v>0</v>
      </c>
      <c r="EJ68" s="19">
        <f t="shared" si="197"/>
        <v>0</v>
      </c>
      <c r="EL68" s="19">
        <f t="shared" ref="EL68:EN83" si="198">IF($D68=EL$4,EL$5,0)</f>
        <v>0</v>
      </c>
      <c r="EM68" s="19">
        <f t="shared" si="198"/>
        <v>0</v>
      </c>
      <c r="EN68" s="19">
        <f t="shared" si="198"/>
        <v>0</v>
      </c>
      <c r="EP68" s="19">
        <f t="shared" ref="EP68:ER83" si="199">IF($D68=EP$4,EP$5,0)</f>
        <v>0</v>
      </c>
      <c r="EQ68" s="19">
        <f t="shared" si="199"/>
        <v>0</v>
      </c>
      <c r="ER68" s="19">
        <f t="shared" si="199"/>
        <v>0</v>
      </c>
      <c r="ET68" s="19">
        <f t="shared" ref="ET68:EV83" si="200">IF($D68=ET$4,ET$5,0)</f>
        <v>0</v>
      </c>
      <c r="EU68" s="19">
        <f t="shared" si="200"/>
        <v>0</v>
      </c>
      <c r="EV68" s="19">
        <f t="shared" si="200"/>
        <v>0</v>
      </c>
      <c r="EX68" s="19">
        <f t="shared" ref="EX68:EZ83" si="201">IF($D68=EX$4,EX$5,0)</f>
        <v>0</v>
      </c>
      <c r="EY68" s="19">
        <f t="shared" si="201"/>
        <v>0</v>
      </c>
      <c r="EZ68" s="19">
        <f t="shared" si="201"/>
        <v>0</v>
      </c>
      <c r="FB68" s="19">
        <f t="shared" ref="FB68:FD83" si="202">IF($D68=FB$4,FB$5,0)</f>
        <v>0</v>
      </c>
      <c r="FC68" s="19">
        <f t="shared" si="202"/>
        <v>0</v>
      </c>
      <c r="FD68" s="19">
        <f t="shared" si="202"/>
        <v>0</v>
      </c>
      <c r="FF68" s="19">
        <f t="shared" ref="FF68:FH83" si="203">IF($D68=FF$4,FF$5,0)</f>
        <v>0</v>
      </c>
      <c r="FG68" s="19">
        <f t="shared" si="203"/>
        <v>0</v>
      </c>
      <c r="FH68" s="19">
        <f t="shared" si="203"/>
        <v>0</v>
      </c>
      <c r="FJ68" s="19">
        <f t="shared" ref="FJ68:FL83" si="204">IF($D68=FJ$4,FJ$5,0)</f>
        <v>0</v>
      </c>
      <c r="FK68" s="19">
        <f t="shared" si="204"/>
        <v>0</v>
      </c>
      <c r="FL68" s="19">
        <f t="shared" si="204"/>
        <v>0</v>
      </c>
      <c r="FN68" s="19">
        <f t="shared" ref="FN68:FP83" si="205">IF($D68=FN$4,FN$5,0)</f>
        <v>0</v>
      </c>
      <c r="FO68" s="19">
        <f t="shared" si="205"/>
        <v>0</v>
      </c>
      <c r="FP68" s="19">
        <f t="shared" si="205"/>
        <v>0</v>
      </c>
      <c r="FR68" s="19">
        <f t="shared" ref="FR68:FT83" si="206">IF($D68=FR$4,FR$5,0)</f>
        <v>0</v>
      </c>
      <c r="FS68" s="19">
        <f t="shared" si="206"/>
        <v>0</v>
      </c>
      <c r="FT68" s="19">
        <f t="shared" si="206"/>
        <v>0</v>
      </c>
      <c r="FV68" s="19">
        <f t="shared" ref="FV68:FX83" si="207">IF($D68=FV$4,FV$5,0)</f>
        <v>0</v>
      </c>
      <c r="FW68" s="19">
        <f t="shared" si="207"/>
        <v>0</v>
      </c>
      <c r="FX68" s="19">
        <f t="shared" si="207"/>
        <v>0</v>
      </c>
      <c r="FZ68" s="19">
        <f t="shared" ref="FZ68:GB83" si="208">IF($D68=FZ$4,FZ$5,0)</f>
        <v>0</v>
      </c>
      <c r="GA68" s="19">
        <f t="shared" si="208"/>
        <v>0</v>
      </c>
      <c r="GB68" s="19">
        <f t="shared" si="208"/>
        <v>0</v>
      </c>
      <c r="GD68" s="19">
        <f t="shared" ref="GD68:GF83" si="209">IF($D68=GD$4,GD$5,0)</f>
        <v>0</v>
      </c>
      <c r="GE68" s="19">
        <f t="shared" si="209"/>
        <v>0</v>
      </c>
      <c r="GF68" s="19">
        <f t="shared" si="209"/>
        <v>0</v>
      </c>
      <c r="GH68" s="19">
        <f t="shared" ref="GH68:GJ83" si="210">IF($D68=GH$4,GH$5,0)</f>
        <v>0</v>
      </c>
      <c r="GI68" s="19">
        <f t="shared" si="210"/>
        <v>0</v>
      </c>
      <c r="GJ68" s="19">
        <f t="shared" si="210"/>
        <v>0</v>
      </c>
      <c r="GL68" s="19">
        <f t="shared" ref="GL68:GN83" si="211">IF($D68=GL$4,GL$5,0)</f>
        <v>0</v>
      </c>
      <c r="GM68" s="19">
        <f t="shared" si="211"/>
        <v>0</v>
      </c>
      <c r="GN68" s="19">
        <f t="shared" si="211"/>
        <v>0</v>
      </c>
      <c r="GP68" s="19">
        <f t="shared" ref="GP68:GR83" si="212">IF($D68=GP$4,GP$5,0)</f>
        <v>0</v>
      </c>
      <c r="GQ68" s="19">
        <f t="shared" si="212"/>
        <v>0</v>
      </c>
      <c r="GR68" s="19">
        <f t="shared" si="212"/>
        <v>0</v>
      </c>
      <c r="GT68" s="19">
        <f t="shared" ref="GT68:GV83" si="213">IF($D68=GT$4,GT$5,0)</f>
        <v>0</v>
      </c>
      <c r="GU68" s="19">
        <f t="shared" si="213"/>
        <v>0</v>
      </c>
      <c r="GV68" s="19">
        <f t="shared" si="213"/>
        <v>0</v>
      </c>
      <c r="HA68" s="27" t="str">
        <f>IF(N68="wykład",G68*E68*'Formy zajęć'!$D$53*'Formy zajęć'!$D$58,IF(N68="ćw.aud",G68*E68*'Kierunek studiów'!$C$6/'Formy zajęć'!$D$59*'Formy zajęć'!$D$53,IF(N68="sem",G68*E68*'Kierunek studiów'!$C$6/'Formy zajęć'!$D$62*'Formy zajęć'!$D$53,IF(N68="ćw.konw",G68*E68*'Formy zajęć'!$D$53*'Kierunek studiów'!$C$6/'Formy zajęć'!$D$61,IF(N68="ćw.lab",G68*E68*'Formy zajęć'!$D$53*'Kierunek studiów'!$C$6/'Formy zajęć'!$D$60,IF(N68="niesklasyfikowane",0,""))))))</f>
        <v/>
      </c>
      <c r="HB68" s="19" t="str">
        <f t="shared" si="163"/>
        <v/>
      </c>
    </row>
    <row r="69" spans="2:210" x14ac:dyDescent="0.25">
      <c r="B69" s="28">
        <f t="shared" si="158"/>
        <v>0</v>
      </c>
      <c r="C69" s="25">
        <f>Przedmioty!B70</f>
        <v>0</v>
      </c>
      <c r="D69" s="28">
        <f>Przedmioty!D70</f>
        <v>0</v>
      </c>
      <c r="E69" s="28">
        <f>Przedmioty!C70</f>
        <v>0</v>
      </c>
      <c r="F69" s="29">
        <f t="shared" si="165"/>
        <v>0</v>
      </c>
      <c r="G69" s="29">
        <f t="shared" si="166"/>
        <v>0</v>
      </c>
      <c r="H69" s="29">
        <f t="shared" si="167"/>
        <v>0</v>
      </c>
      <c r="J69" s="19">
        <f t="shared" si="109"/>
        <v>0</v>
      </c>
      <c r="K69" s="19">
        <f t="shared" si="162"/>
        <v>1020</v>
      </c>
      <c r="L69" s="19" t="str">
        <f>IF(OR(B70&gt;B69,J69=0),"",K69-SUM($L$48:L68))</f>
        <v/>
      </c>
      <c r="M69" s="19" t="str">
        <f t="shared" si="164"/>
        <v/>
      </c>
      <c r="N69" s="19" t="str">
        <f t="shared" si="111"/>
        <v/>
      </c>
      <c r="P69" s="55" t="str">
        <f>IF(N69="wykład",E69,IF(N69="ćw.aud",E69*'Kierunek studiów'!$C$6/'Formy zajęć'!$D$59,IF(N69="ćw.lab",E69*'Kierunek studiów'!$C$6/'Formy zajęć'!$D$60,IF(N69="ćw.konw",E69*'Kierunek studiów'!$C$6/'Formy zajęć'!$D$61,IF(N69="sem",E69*'Kierunek studiów'!$C$6/'Formy zajęć'!$D$62,IF(N69="niesklasyfikowane",0,""))))))</f>
        <v/>
      </c>
      <c r="V69" s="19">
        <f t="shared" si="168"/>
        <v>0</v>
      </c>
      <c r="W69" s="19">
        <f t="shared" si="168"/>
        <v>0</v>
      </c>
      <c r="X69" s="19">
        <f t="shared" si="168"/>
        <v>0</v>
      </c>
      <c r="Z69" s="19">
        <f t="shared" si="169"/>
        <v>0</v>
      </c>
      <c r="AA69" s="19">
        <f t="shared" si="169"/>
        <v>0</v>
      </c>
      <c r="AB69" s="19">
        <f t="shared" si="169"/>
        <v>0</v>
      </c>
      <c r="AD69" s="19">
        <f t="shared" si="170"/>
        <v>0</v>
      </c>
      <c r="AE69" s="19">
        <f t="shared" si="170"/>
        <v>0</v>
      </c>
      <c r="AF69" s="19">
        <f t="shared" si="170"/>
        <v>0</v>
      </c>
      <c r="AH69" s="19">
        <f t="shared" si="171"/>
        <v>0</v>
      </c>
      <c r="AI69" s="19">
        <f t="shared" si="171"/>
        <v>0</v>
      </c>
      <c r="AJ69" s="19">
        <f t="shared" si="171"/>
        <v>0</v>
      </c>
      <c r="AL69" s="19">
        <f t="shared" si="172"/>
        <v>0</v>
      </c>
      <c r="AM69" s="19">
        <f t="shared" si="172"/>
        <v>0</v>
      </c>
      <c r="AN69" s="19">
        <f t="shared" si="172"/>
        <v>0</v>
      </c>
      <c r="AP69" s="19">
        <f t="shared" si="173"/>
        <v>0</v>
      </c>
      <c r="AQ69" s="19">
        <f t="shared" si="173"/>
        <v>0</v>
      </c>
      <c r="AR69" s="19">
        <f t="shared" si="173"/>
        <v>0</v>
      </c>
      <c r="AT69" s="19">
        <f t="shared" si="174"/>
        <v>0</v>
      </c>
      <c r="AU69" s="19">
        <f t="shared" si="174"/>
        <v>0</v>
      </c>
      <c r="AV69" s="19">
        <f t="shared" si="174"/>
        <v>0</v>
      </c>
      <c r="AX69" s="19">
        <f t="shared" si="175"/>
        <v>0</v>
      </c>
      <c r="AY69" s="19">
        <f t="shared" si="175"/>
        <v>0</v>
      </c>
      <c r="AZ69" s="19">
        <f t="shared" si="175"/>
        <v>0</v>
      </c>
      <c r="BB69" s="19">
        <f t="shared" si="176"/>
        <v>0</v>
      </c>
      <c r="BC69" s="19">
        <f t="shared" si="176"/>
        <v>0</v>
      </c>
      <c r="BD69" s="19">
        <f t="shared" si="176"/>
        <v>0</v>
      </c>
      <c r="BF69" s="19">
        <f t="shared" si="177"/>
        <v>0</v>
      </c>
      <c r="BG69" s="19">
        <f t="shared" si="177"/>
        <v>0</v>
      </c>
      <c r="BH69" s="19">
        <f t="shared" si="177"/>
        <v>0</v>
      </c>
      <c r="BJ69" s="19">
        <f t="shared" si="178"/>
        <v>0</v>
      </c>
      <c r="BK69" s="19">
        <f t="shared" si="178"/>
        <v>0</v>
      </c>
      <c r="BL69" s="19">
        <f t="shared" si="178"/>
        <v>0</v>
      </c>
      <c r="BN69" s="19">
        <f t="shared" si="179"/>
        <v>0</v>
      </c>
      <c r="BO69" s="19">
        <f t="shared" si="179"/>
        <v>0</v>
      </c>
      <c r="BP69" s="19">
        <f t="shared" si="179"/>
        <v>0</v>
      </c>
      <c r="BR69" s="19">
        <f t="shared" si="180"/>
        <v>0</v>
      </c>
      <c r="BS69" s="19">
        <f t="shared" si="180"/>
        <v>0</v>
      </c>
      <c r="BT69" s="19">
        <f t="shared" si="180"/>
        <v>0</v>
      </c>
      <c r="BV69" s="19">
        <f t="shared" si="181"/>
        <v>0</v>
      </c>
      <c r="BW69" s="19">
        <f t="shared" si="181"/>
        <v>0</v>
      </c>
      <c r="BX69" s="19">
        <f t="shared" si="181"/>
        <v>0</v>
      </c>
      <c r="BZ69" s="19">
        <f t="shared" si="182"/>
        <v>0</v>
      </c>
      <c r="CA69" s="19">
        <f t="shared" si="182"/>
        <v>0</v>
      </c>
      <c r="CB69" s="19">
        <f t="shared" si="182"/>
        <v>0</v>
      </c>
      <c r="CD69" s="19">
        <f t="shared" si="183"/>
        <v>0</v>
      </c>
      <c r="CE69" s="19">
        <f t="shared" si="183"/>
        <v>0</v>
      </c>
      <c r="CF69" s="19">
        <f t="shared" si="183"/>
        <v>0</v>
      </c>
      <c r="CH69" s="19">
        <f t="shared" si="184"/>
        <v>0</v>
      </c>
      <c r="CI69" s="19">
        <f t="shared" si="184"/>
        <v>0</v>
      </c>
      <c r="CJ69" s="19">
        <f t="shared" si="184"/>
        <v>0</v>
      </c>
      <c r="CL69" s="19">
        <f t="shared" si="185"/>
        <v>0</v>
      </c>
      <c r="CM69" s="19">
        <f t="shared" si="185"/>
        <v>0</v>
      </c>
      <c r="CN69" s="19">
        <f t="shared" si="185"/>
        <v>0</v>
      </c>
      <c r="CP69" s="19">
        <f t="shared" si="186"/>
        <v>0</v>
      </c>
      <c r="CQ69" s="19">
        <f t="shared" si="186"/>
        <v>0</v>
      </c>
      <c r="CR69" s="19">
        <f t="shared" si="186"/>
        <v>0</v>
      </c>
      <c r="CT69" s="19">
        <f t="shared" si="187"/>
        <v>0</v>
      </c>
      <c r="CU69" s="19">
        <f t="shared" si="187"/>
        <v>0</v>
      </c>
      <c r="CV69" s="19">
        <f t="shared" si="187"/>
        <v>0</v>
      </c>
      <c r="CX69" s="19">
        <f t="shared" si="188"/>
        <v>0</v>
      </c>
      <c r="CY69" s="19">
        <f t="shared" si="188"/>
        <v>0</v>
      </c>
      <c r="CZ69" s="19">
        <f t="shared" si="188"/>
        <v>0</v>
      </c>
      <c r="DB69" s="19">
        <f t="shared" si="189"/>
        <v>0</v>
      </c>
      <c r="DC69" s="19">
        <f t="shared" si="189"/>
        <v>0</v>
      </c>
      <c r="DD69" s="19">
        <f t="shared" si="189"/>
        <v>0</v>
      </c>
      <c r="DF69" s="19">
        <f t="shared" si="190"/>
        <v>0</v>
      </c>
      <c r="DG69" s="19">
        <f t="shared" si="190"/>
        <v>0</v>
      </c>
      <c r="DH69" s="19">
        <f t="shared" si="190"/>
        <v>0</v>
      </c>
      <c r="DJ69" s="19">
        <f t="shared" si="191"/>
        <v>0</v>
      </c>
      <c r="DK69" s="19">
        <f t="shared" si="191"/>
        <v>0</v>
      </c>
      <c r="DL69" s="19">
        <f t="shared" si="191"/>
        <v>0</v>
      </c>
      <c r="DN69" s="19">
        <f t="shared" si="192"/>
        <v>0</v>
      </c>
      <c r="DO69" s="19">
        <f t="shared" si="192"/>
        <v>0</v>
      </c>
      <c r="DP69" s="19">
        <f t="shared" si="192"/>
        <v>0</v>
      </c>
      <c r="DR69" s="19">
        <f t="shared" si="193"/>
        <v>0</v>
      </c>
      <c r="DS69" s="19">
        <f t="shared" si="193"/>
        <v>0</v>
      </c>
      <c r="DT69" s="19">
        <f t="shared" si="193"/>
        <v>0</v>
      </c>
      <c r="DV69" s="19">
        <f t="shared" si="194"/>
        <v>0</v>
      </c>
      <c r="DW69" s="19">
        <f t="shared" si="194"/>
        <v>0</v>
      </c>
      <c r="DX69" s="19">
        <f t="shared" si="194"/>
        <v>0</v>
      </c>
      <c r="DZ69" s="19">
        <f t="shared" si="195"/>
        <v>0</v>
      </c>
      <c r="EA69" s="19">
        <f t="shared" si="195"/>
        <v>0</v>
      </c>
      <c r="EB69" s="19">
        <f t="shared" si="195"/>
        <v>0</v>
      </c>
      <c r="ED69" s="19">
        <f t="shared" si="196"/>
        <v>0</v>
      </c>
      <c r="EE69" s="19">
        <f t="shared" si="196"/>
        <v>0</v>
      </c>
      <c r="EF69" s="19">
        <f t="shared" si="196"/>
        <v>0</v>
      </c>
      <c r="EH69" s="19">
        <f t="shared" si="197"/>
        <v>0</v>
      </c>
      <c r="EI69" s="19">
        <f t="shared" si="197"/>
        <v>0</v>
      </c>
      <c r="EJ69" s="19">
        <f t="shared" si="197"/>
        <v>0</v>
      </c>
      <c r="EL69" s="19">
        <f t="shared" si="198"/>
        <v>0</v>
      </c>
      <c r="EM69" s="19">
        <f t="shared" si="198"/>
        <v>0</v>
      </c>
      <c r="EN69" s="19">
        <f t="shared" si="198"/>
        <v>0</v>
      </c>
      <c r="EP69" s="19">
        <f t="shared" si="199"/>
        <v>0</v>
      </c>
      <c r="EQ69" s="19">
        <f t="shared" si="199"/>
        <v>0</v>
      </c>
      <c r="ER69" s="19">
        <f t="shared" si="199"/>
        <v>0</v>
      </c>
      <c r="ET69" s="19">
        <f t="shared" si="200"/>
        <v>0</v>
      </c>
      <c r="EU69" s="19">
        <f t="shared" si="200"/>
        <v>0</v>
      </c>
      <c r="EV69" s="19">
        <f t="shared" si="200"/>
        <v>0</v>
      </c>
      <c r="EX69" s="19">
        <f t="shared" si="201"/>
        <v>0</v>
      </c>
      <c r="EY69" s="19">
        <f t="shared" si="201"/>
        <v>0</v>
      </c>
      <c r="EZ69" s="19">
        <f t="shared" si="201"/>
        <v>0</v>
      </c>
      <c r="FB69" s="19">
        <f t="shared" si="202"/>
        <v>0</v>
      </c>
      <c r="FC69" s="19">
        <f t="shared" si="202"/>
        <v>0</v>
      </c>
      <c r="FD69" s="19">
        <f t="shared" si="202"/>
        <v>0</v>
      </c>
      <c r="FF69" s="19">
        <f t="shared" si="203"/>
        <v>0</v>
      </c>
      <c r="FG69" s="19">
        <f t="shared" si="203"/>
        <v>0</v>
      </c>
      <c r="FH69" s="19">
        <f t="shared" si="203"/>
        <v>0</v>
      </c>
      <c r="FJ69" s="19">
        <f t="shared" si="204"/>
        <v>0</v>
      </c>
      <c r="FK69" s="19">
        <f t="shared" si="204"/>
        <v>0</v>
      </c>
      <c r="FL69" s="19">
        <f t="shared" si="204"/>
        <v>0</v>
      </c>
      <c r="FN69" s="19">
        <f t="shared" si="205"/>
        <v>0</v>
      </c>
      <c r="FO69" s="19">
        <f t="shared" si="205"/>
        <v>0</v>
      </c>
      <c r="FP69" s="19">
        <f t="shared" si="205"/>
        <v>0</v>
      </c>
      <c r="FR69" s="19">
        <f t="shared" si="206"/>
        <v>0</v>
      </c>
      <c r="FS69" s="19">
        <f t="shared" si="206"/>
        <v>0</v>
      </c>
      <c r="FT69" s="19">
        <f t="shared" si="206"/>
        <v>0</v>
      </c>
      <c r="FV69" s="19">
        <f t="shared" si="207"/>
        <v>0</v>
      </c>
      <c r="FW69" s="19">
        <f t="shared" si="207"/>
        <v>0</v>
      </c>
      <c r="FX69" s="19">
        <f t="shared" si="207"/>
        <v>0</v>
      </c>
      <c r="FZ69" s="19">
        <f t="shared" si="208"/>
        <v>0</v>
      </c>
      <c r="GA69" s="19">
        <f t="shared" si="208"/>
        <v>0</v>
      </c>
      <c r="GB69" s="19">
        <f t="shared" si="208"/>
        <v>0</v>
      </c>
      <c r="GD69" s="19">
        <f t="shared" si="209"/>
        <v>0</v>
      </c>
      <c r="GE69" s="19">
        <f t="shared" si="209"/>
        <v>0</v>
      </c>
      <c r="GF69" s="19">
        <f t="shared" si="209"/>
        <v>0</v>
      </c>
      <c r="GH69" s="19">
        <f t="shared" si="210"/>
        <v>0</v>
      </c>
      <c r="GI69" s="19">
        <f t="shared" si="210"/>
        <v>0</v>
      </c>
      <c r="GJ69" s="19">
        <f t="shared" si="210"/>
        <v>0</v>
      </c>
      <c r="GL69" s="19">
        <f t="shared" si="211"/>
        <v>0</v>
      </c>
      <c r="GM69" s="19">
        <f t="shared" si="211"/>
        <v>0</v>
      </c>
      <c r="GN69" s="19">
        <f t="shared" si="211"/>
        <v>0</v>
      </c>
      <c r="GP69" s="19">
        <f t="shared" si="212"/>
        <v>0</v>
      </c>
      <c r="GQ69" s="19">
        <f t="shared" si="212"/>
        <v>0</v>
      </c>
      <c r="GR69" s="19">
        <f t="shared" si="212"/>
        <v>0</v>
      </c>
      <c r="GT69" s="19">
        <f t="shared" si="213"/>
        <v>0</v>
      </c>
      <c r="GU69" s="19">
        <f t="shared" si="213"/>
        <v>0</v>
      </c>
      <c r="GV69" s="19">
        <f t="shared" si="213"/>
        <v>0</v>
      </c>
      <c r="HA69" s="27" t="str">
        <f>IF(N69="wykład",G69*E69*'Formy zajęć'!$D$53*'Formy zajęć'!$D$58,IF(N69="ćw.aud",G69*E69*'Kierunek studiów'!$C$6/'Formy zajęć'!$D$59*'Formy zajęć'!$D$53,IF(N69="sem",G69*E69*'Kierunek studiów'!$C$6/'Formy zajęć'!$D$62*'Formy zajęć'!$D$53,IF(N69="ćw.konw",G69*E69*'Formy zajęć'!$D$53*'Kierunek studiów'!$C$6/'Formy zajęć'!$D$61,IF(N69="ćw.lab",G69*E69*'Formy zajęć'!$D$53*'Kierunek studiów'!$C$6/'Formy zajęć'!$D$60,IF(N69="niesklasyfikowane",0,""))))))</f>
        <v/>
      </c>
      <c r="HB69" s="19" t="str">
        <f t="shared" si="163"/>
        <v/>
      </c>
    </row>
    <row r="70" spans="2:210" x14ac:dyDescent="0.25">
      <c r="B70" s="28">
        <f t="shared" si="158"/>
        <v>0</v>
      </c>
      <c r="C70" s="25">
        <f>Przedmioty!B71</f>
        <v>0</v>
      </c>
      <c r="D70" s="28">
        <f>Przedmioty!D71</f>
        <v>0</v>
      </c>
      <c r="E70" s="28">
        <f>Przedmioty!C71</f>
        <v>0</v>
      </c>
      <c r="F70" s="29">
        <f t="shared" si="165"/>
        <v>0</v>
      </c>
      <c r="G70" s="29">
        <f t="shared" si="166"/>
        <v>0</v>
      </c>
      <c r="H70" s="29">
        <f t="shared" si="167"/>
        <v>0</v>
      </c>
      <c r="J70" s="19">
        <f t="shared" si="109"/>
        <v>0</v>
      </c>
      <c r="K70" s="19">
        <f t="shared" si="162"/>
        <v>1020</v>
      </c>
      <c r="L70" s="19" t="str">
        <f>IF(OR(B71&gt;B70,J70=0),"",K70-SUM($L$48:L69))</f>
        <v/>
      </c>
      <c r="M70" s="19" t="str">
        <f t="shared" si="164"/>
        <v/>
      </c>
      <c r="N70" s="19" t="str">
        <f t="shared" si="111"/>
        <v/>
      </c>
      <c r="P70" s="55" t="str">
        <f>IF(N70="wykład",E70,IF(N70="ćw.aud",E70*'Kierunek studiów'!$C$6/'Formy zajęć'!$D$59,IF(N70="ćw.lab",E70*'Kierunek studiów'!$C$6/'Formy zajęć'!$D$60,IF(N70="ćw.konw",E70*'Kierunek studiów'!$C$6/'Formy zajęć'!$D$61,IF(N70="sem",E70*'Kierunek studiów'!$C$6/'Formy zajęć'!$D$62,IF(N70="niesklasyfikowane",0,""))))))</f>
        <v/>
      </c>
      <c r="V70" s="19">
        <f t="shared" si="168"/>
        <v>0</v>
      </c>
      <c r="W70" s="19">
        <f t="shared" si="168"/>
        <v>0</v>
      </c>
      <c r="X70" s="19">
        <f t="shared" si="168"/>
        <v>0</v>
      </c>
      <c r="Z70" s="19">
        <f t="shared" si="169"/>
        <v>0</v>
      </c>
      <c r="AA70" s="19">
        <f t="shared" si="169"/>
        <v>0</v>
      </c>
      <c r="AB70" s="19">
        <f t="shared" si="169"/>
        <v>0</v>
      </c>
      <c r="AD70" s="19">
        <f t="shared" si="170"/>
        <v>0</v>
      </c>
      <c r="AE70" s="19">
        <f t="shared" si="170"/>
        <v>0</v>
      </c>
      <c r="AF70" s="19">
        <f t="shared" si="170"/>
        <v>0</v>
      </c>
      <c r="AH70" s="19">
        <f t="shared" si="171"/>
        <v>0</v>
      </c>
      <c r="AI70" s="19">
        <f t="shared" si="171"/>
        <v>0</v>
      </c>
      <c r="AJ70" s="19">
        <f t="shared" si="171"/>
        <v>0</v>
      </c>
      <c r="AL70" s="19">
        <f t="shared" si="172"/>
        <v>0</v>
      </c>
      <c r="AM70" s="19">
        <f t="shared" si="172"/>
        <v>0</v>
      </c>
      <c r="AN70" s="19">
        <f t="shared" si="172"/>
        <v>0</v>
      </c>
      <c r="AP70" s="19">
        <f t="shared" si="173"/>
        <v>0</v>
      </c>
      <c r="AQ70" s="19">
        <f t="shared" si="173"/>
        <v>0</v>
      </c>
      <c r="AR70" s="19">
        <f t="shared" si="173"/>
        <v>0</v>
      </c>
      <c r="AT70" s="19">
        <f t="shared" si="174"/>
        <v>0</v>
      </c>
      <c r="AU70" s="19">
        <f t="shared" si="174"/>
        <v>0</v>
      </c>
      <c r="AV70" s="19">
        <f t="shared" si="174"/>
        <v>0</v>
      </c>
      <c r="AX70" s="19">
        <f t="shared" si="175"/>
        <v>0</v>
      </c>
      <c r="AY70" s="19">
        <f t="shared" si="175"/>
        <v>0</v>
      </c>
      <c r="AZ70" s="19">
        <f t="shared" si="175"/>
        <v>0</v>
      </c>
      <c r="BB70" s="19">
        <f t="shared" si="176"/>
        <v>0</v>
      </c>
      <c r="BC70" s="19">
        <f t="shared" si="176"/>
        <v>0</v>
      </c>
      <c r="BD70" s="19">
        <f t="shared" si="176"/>
        <v>0</v>
      </c>
      <c r="BF70" s="19">
        <f t="shared" si="177"/>
        <v>0</v>
      </c>
      <c r="BG70" s="19">
        <f t="shared" si="177"/>
        <v>0</v>
      </c>
      <c r="BH70" s="19">
        <f t="shared" si="177"/>
        <v>0</v>
      </c>
      <c r="BJ70" s="19">
        <f t="shared" si="178"/>
        <v>0</v>
      </c>
      <c r="BK70" s="19">
        <f t="shared" si="178"/>
        <v>0</v>
      </c>
      <c r="BL70" s="19">
        <f t="shared" si="178"/>
        <v>0</v>
      </c>
      <c r="BN70" s="19">
        <f t="shared" si="179"/>
        <v>0</v>
      </c>
      <c r="BO70" s="19">
        <f t="shared" si="179"/>
        <v>0</v>
      </c>
      <c r="BP70" s="19">
        <f t="shared" si="179"/>
        <v>0</v>
      </c>
      <c r="BR70" s="19">
        <f t="shared" si="180"/>
        <v>0</v>
      </c>
      <c r="BS70" s="19">
        <f t="shared" si="180"/>
        <v>0</v>
      </c>
      <c r="BT70" s="19">
        <f t="shared" si="180"/>
        <v>0</v>
      </c>
      <c r="BV70" s="19">
        <f t="shared" si="181"/>
        <v>0</v>
      </c>
      <c r="BW70" s="19">
        <f t="shared" si="181"/>
        <v>0</v>
      </c>
      <c r="BX70" s="19">
        <f t="shared" si="181"/>
        <v>0</v>
      </c>
      <c r="BZ70" s="19">
        <f t="shared" si="182"/>
        <v>0</v>
      </c>
      <c r="CA70" s="19">
        <f t="shared" si="182"/>
        <v>0</v>
      </c>
      <c r="CB70" s="19">
        <f t="shared" si="182"/>
        <v>0</v>
      </c>
      <c r="CD70" s="19">
        <f t="shared" si="183"/>
        <v>0</v>
      </c>
      <c r="CE70" s="19">
        <f t="shared" si="183"/>
        <v>0</v>
      </c>
      <c r="CF70" s="19">
        <f t="shared" si="183"/>
        <v>0</v>
      </c>
      <c r="CH70" s="19">
        <f t="shared" si="184"/>
        <v>0</v>
      </c>
      <c r="CI70" s="19">
        <f t="shared" si="184"/>
        <v>0</v>
      </c>
      <c r="CJ70" s="19">
        <f t="shared" si="184"/>
        <v>0</v>
      </c>
      <c r="CL70" s="19">
        <f t="shared" si="185"/>
        <v>0</v>
      </c>
      <c r="CM70" s="19">
        <f t="shared" si="185"/>
        <v>0</v>
      </c>
      <c r="CN70" s="19">
        <f t="shared" si="185"/>
        <v>0</v>
      </c>
      <c r="CP70" s="19">
        <f t="shared" si="186"/>
        <v>0</v>
      </c>
      <c r="CQ70" s="19">
        <f t="shared" si="186"/>
        <v>0</v>
      </c>
      <c r="CR70" s="19">
        <f t="shared" si="186"/>
        <v>0</v>
      </c>
      <c r="CT70" s="19">
        <f t="shared" si="187"/>
        <v>0</v>
      </c>
      <c r="CU70" s="19">
        <f t="shared" si="187"/>
        <v>0</v>
      </c>
      <c r="CV70" s="19">
        <f t="shared" si="187"/>
        <v>0</v>
      </c>
      <c r="CX70" s="19">
        <f t="shared" si="188"/>
        <v>0</v>
      </c>
      <c r="CY70" s="19">
        <f t="shared" si="188"/>
        <v>0</v>
      </c>
      <c r="CZ70" s="19">
        <f t="shared" si="188"/>
        <v>0</v>
      </c>
      <c r="DB70" s="19">
        <f t="shared" si="189"/>
        <v>0</v>
      </c>
      <c r="DC70" s="19">
        <f t="shared" si="189"/>
        <v>0</v>
      </c>
      <c r="DD70" s="19">
        <f t="shared" si="189"/>
        <v>0</v>
      </c>
      <c r="DF70" s="19">
        <f t="shared" si="190"/>
        <v>0</v>
      </c>
      <c r="DG70" s="19">
        <f t="shared" si="190"/>
        <v>0</v>
      </c>
      <c r="DH70" s="19">
        <f t="shared" si="190"/>
        <v>0</v>
      </c>
      <c r="DJ70" s="19">
        <f t="shared" si="191"/>
        <v>0</v>
      </c>
      <c r="DK70" s="19">
        <f t="shared" si="191"/>
        <v>0</v>
      </c>
      <c r="DL70" s="19">
        <f t="shared" si="191"/>
        <v>0</v>
      </c>
      <c r="DN70" s="19">
        <f t="shared" si="192"/>
        <v>0</v>
      </c>
      <c r="DO70" s="19">
        <f t="shared" si="192"/>
        <v>0</v>
      </c>
      <c r="DP70" s="19">
        <f t="shared" si="192"/>
        <v>0</v>
      </c>
      <c r="DR70" s="19">
        <f t="shared" si="193"/>
        <v>0</v>
      </c>
      <c r="DS70" s="19">
        <f t="shared" si="193"/>
        <v>0</v>
      </c>
      <c r="DT70" s="19">
        <f t="shared" si="193"/>
        <v>0</v>
      </c>
      <c r="DV70" s="19">
        <f t="shared" si="194"/>
        <v>0</v>
      </c>
      <c r="DW70" s="19">
        <f t="shared" si="194"/>
        <v>0</v>
      </c>
      <c r="DX70" s="19">
        <f t="shared" si="194"/>
        <v>0</v>
      </c>
      <c r="DZ70" s="19">
        <f t="shared" si="195"/>
        <v>0</v>
      </c>
      <c r="EA70" s="19">
        <f t="shared" si="195"/>
        <v>0</v>
      </c>
      <c r="EB70" s="19">
        <f t="shared" si="195"/>
        <v>0</v>
      </c>
      <c r="ED70" s="19">
        <f t="shared" si="196"/>
        <v>0</v>
      </c>
      <c r="EE70" s="19">
        <f t="shared" si="196"/>
        <v>0</v>
      </c>
      <c r="EF70" s="19">
        <f t="shared" si="196"/>
        <v>0</v>
      </c>
      <c r="EH70" s="19">
        <f t="shared" si="197"/>
        <v>0</v>
      </c>
      <c r="EI70" s="19">
        <f t="shared" si="197"/>
        <v>0</v>
      </c>
      <c r="EJ70" s="19">
        <f t="shared" si="197"/>
        <v>0</v>
      </c>
      <c r="EL70" s="19">
        <f t="shared" si="198"/>
        <v>0</v>
      </c>
      <c r="EM70" s="19">
        <f t="shared" si="198"/>
        <v>0</v>
      </c>
      <c r="EN70" s="19">
        <f t="shared" si="198"/>
        <v>0</v>
      </c>
      <c r="EP70" s="19">
        <f t="shared" si="199"/>
        <v>0</v>
      </c>
      <c r="EQ70" s="19">
        <f t="shared" si="199"/>
        <v>0</v>
      </c>
      <c r="ER70" s="19">
        <f t="shared" si="199"/>
        <v>0</v>
      </c>
      <c r="ET70" s="19">
        <f t="shared" si="200"/>
        <v>0</v>
      </c>
      <c r="EU70" s="19">
        <f t="shared" si="200"/>
        <v>0</v>
      </c>
      <c r="EV70" s="19">
        <f t="shared" si="200"/>
        <v>0</v>
      </c>
      <c r="EX70" s="19">
        <f t="shared" si="201"/>
        <v>0</v>
      </c>
      <c r="EY70" s="19">
        <f t="shared" si="201"/>
        <v>0</v>
      </c>
      <c r="EZ70" s="19">
        <f t="shared" si="201"/>
        <v>0</v>
      </c>
      <c r="FB70" s="19">
        <f t="shared" si="202"/>
        <v>0</v>
      </c>
      <c r="FC70" s="19">
        <f t="shared" si="202"/>
        <v>0</v>
      </c>
      <c r="FD70" s="19">
        <f t="shared" si="202"/>
        <v>0</v>
      </c>
      <c r="FF70" s="19">
        <f t="shared" si="203"/>
        <v>0</v>
      </c>
      <c r="FG70" s="19">
        <f t="shared" si="203"/>
        <v>0</v>
      </c>
      <c r="FH70" s="19">
        <f t="shared" si="203"/>
        <v>0</v>
      </c>
      <c r="FJ70" s="19">
        <f t="shared" si="204"/>
        <v>0</v>
      </c>
      <c r="FK70" s="19">
        <f t="shared" si="204"/>
        <v>0</v>
      </c>
      <c r="FL70" s="19">
        <f t="shared" si="204"/>
        <v>0</v>
      </c>
      <c r="FN70" s="19">
        <f t="shared" si="205"/>
        <v>0</v>
      </c>
      <c r="FO70" s="19">
        <f t="shared" si="205"/>
        <v>0</v>
      </c>
      <c r="FP70" s="19">
        <f t="shared" si="205"/>
        <v>0</v>
      </c>
      <c r="FR70" s="19">
        <f t="shared" si="206"/>
        <v>0</v>
      </c>
      <c r="FS70" s="19">
        <f t="shared" si="206"/>
        <v>0</v>
      </c>
      <c r="FT70" s="19">
        <f t="shared" si="206"/>
        <v>0</v>
      </c>
      <c r="FV70" s="19">
        <f t="shared" si="207"/>
        <v>0</v>
      </c>
      <c r="FW70" s="19">
        <f t="shared" si="207"/>
        <v>0</v>
      </c>
      <c r="FX70" s="19">
        <f t="shared" si="207"/>
        <v>0</v>
      </c>
      <c r="FZ70" s="19">
        <f t="shared" si="208"/>
        <v>0</v>
      </c>
      <c r="GA70" s="19">
        <f t="shared" si="208"/>
        <v>0</v>
      </c>
      <c r="GB70" s="19">
        <f t="shared" si="208"/>
        <v>0</v>
      </c>
      <c r="GD70" s="19">
        <f t="shared" si="209"/>
        <v>0</v>
      </c>
      <c r="GE70" s="19">
        <f t="shared" si="209"/>
        <v>0</v>
      </c>
      <c r="GF70" s="19">
        <f t="shared" si="209"/>
        <v>0</v>
      </c>
      <c r="GH70" s="19">
        <f t="shared" si="210"/>
        <v>0</v>
      </c>
      <c r="GI70" s="19">
        <f t="shared" si="210"/>
        <v>0</v>
      </c>
      <c r="GJ70" s="19">
        <f t="shared" si="210"/>
        <v>0</v>
      </c>
      <c r="GL70" s="19">
        <f t="shared" si="211"/>
        <v>0</v>
      </c>
      <c r="GM70" s="19">
        <f t="shared" si="211"/>
        <v>0</v>
      </c>
      <c r="GN70" s="19">
        <f t="shared" si="211"/>
        <v>0</v>
      </c>
      <c r="GP70" s="19">
        <f t="shared" si="212"/>
        <v>0</v>
      </c>
      <c r="GQ70" s="19">
        <f t="shared" si="212"/>
        <v>0</v>
      </c>
      <c r="GR70" s="19">
        <f t="shared" si="212"/>
        <v>0</v>
      </c>
      <c r="GT70" s="19">
        <f t="shared" si="213"/>
        <v>0</v>
      </c>
      <c r="GU70" s="19">
        <f t="shared" si="213"/>
        <v>0</v>
      </c>
      <c r="GV70" s="19">
        <f t="shared" si="213"/>
        <v>0</v>
      </c>
      <c r="HA70" s="27" t="str">
        <f>IF(N70="wykład",G70*E70*'Formy zajęć'!$D$53*'Formy zajęć'!$D$58,IF(N70="ćw.aud",G70*E70*'Kierunek studiów'!$C$6/'Formy zajęć'!$D$59*'Formy zajęć'!$D$53,IF(N70="sem",G70*E70*'Kierunek studiów'!$C$6/'Formy zajęć'!$D$62*'Formy zajęć'!$D$53,IF(N70="ćw.konw",G70*E70*'Formy zajęć'!$D$53*'Kierunek studiów'!$C$6/'Formy zajęć'!$D$61,IF(N70="ćw.lab",G70*E70*'Formy zajęć'!$D$53*'Kierunek studiów'!$C$6/'Formy zajęć'!$D$60,IF(N70="niesklasyfikowane",0,""))))))</f>
        <v/>
      </c>
      <c r="HB70" s="19" t="str">
        <f t="shared" si="163"/>
        <v/>
      </c>
    </row>
    <row r="71" spans="2:210" x14ac:dyDescent="0.25">
      <c r="B71" s="28">
        <f t="shared" si="158"/>
        <v>0</v>
      </c>
      <c r="C71" s="25">
        <f>Przedmioty!B72</f>
        <v>0</v>
      </c>
      <c r="D71" s="28">
        <f>Przedmioty!D72</f>
        <v>0</v>
      </c>
      <c r="E71" s="28">
        <f>Przedmioty!C72</f>
        <v>0</v>
      </c>
      <c r="F71" s="29">
        <f t="shared" si="165"/>
        <v>0</v>
      </c>
      <c r="G71" s="29">
        <f t="shared" si="166"/>
        <v>0</v>
      </c>
      <c r="H71" s="29">
        <f t="shared" si="167"/>
        <v>0</v>
      </c>
      <c r="J71" s="19">
        <f t="shared" si="109"/>
        <v>0</v>
      </c>
      <c r="K71" s="19">
        <f t="shared" si="162"/>
        <v>1020</v>
      </c>
      <c r="L71" s="19" t="str">
        <f>IF(OR(B72&gt;B71,J71=0),"",K71-SUM($L$48:L70))</f>
        <v/>
      </c>
      <c r="M71" s="19" t="str">
        <f t="shared" si="164"/>
        <v/>
      </c>
      <c r="N71" s="19" t="str">
        <f t="shared" si="111"/>
        <v/>
      </c>
      <c r="P71" s="55" t="str">
        <f>IF(N71="wykład",E71,IF(N71="ćw.aud",E71*'Kierunek studiów'!$C$6/'Formy zajęć'!$D$59,IF(N71="ćw.lab",E71*'Kierunek studiów'!$C$6/'Formy zajęć'!$D$60,IF(N71="ćw.konw",E71*'Kierunek studiów'!$C$6/'Formy zajęć'!$D$61,IF(N71="sem",E71*'Kierunek studiów'!$C$6/'Formy zajęć'!$D$62,IF(N71="niesklasyfikowane",0,""))))))</f>
        <v/>
      </c>
      <c r="V71" s="19">
        <f t="shared" si="168"/>
        <v>0</v>
      </c>
      <c r="W71" s="19">
        <f t="shared" si="168"/>
        <v>0</v>
      </c>
      <c r="X71" s="19">
        <f t="shared" si="168"/>
        <v>0</v>
      </c>
      <c r="Z71" s="19">
        <f t="shared" si="169"/>
        <v>0</v>
      </c>
      <c r="AA71" s="19">
        <f t="shared" si="169"/>
        <v>0</v>
      </c>
      <c r="AB71" s="19">
        <f t="shared" si="169"/>
        <v>0</v>
      </c>
      <c r="AD71" s="19">
        <f t="shared" si="170"/>
        <v>0</v>
      </c>
      <c r="AE71" s="19">
        <f t="shared" si="170"/>
        <v>0</v>
      </c>
      <c r="AF71" s="19">
        <f t="shared" si="170"/>
        <v>0</v>
      </c>
      <c r="AH71" s="19">
        <f t="shared" si="171"/>
        <v>0</v>
      </c>
      <c r="AI71" s="19">
        <f t="shared" si="171"/>
        <v>0</v>
      </c>
      <c r="AJ71" s="19">
        <f t="shared" si="171"/>
        <v>0</v>
      </c>
      <c r="AL71" s="19">
        <f t="shared" si="172"/>
        <v>0</v>
      </c>
      <c r="AM71" s="19">
        <f t="shared" si="172"/>
        <v>0</v>
      </c>
      <c r="AN71" s="19">
        <f t="shared" si="172"/>
        <v>0</v>
      </c>
      <c r="AP71" s="19">
        <f t="shared" si="173"/>
        <v>0</v>
      </c>
      <c r="AQ71" s="19">
        <f t="shared" si="173"/>
        <v>0</v>
      </c>
      <c r="AR71" s="19">
        <f t="shared" si="173"/>
        <v>0</v>
      </c>
      <c r="AT71" s="19">
        <f t="shared" si="174"/>
        <v>0</v>
      </c>
      <c r="AU71" s="19">
        <f t="shared" si="174"/>
        <v>0</v>
      </c>
      <c r="AV71" s="19">
        <f t="shared" si="174"/>
        <v>0</v>
      </c>
      <c r="AX71" s="19">
        <f t="shared" si="175"/>
        <v>0</v>
      </c>
      <c r="AY71" s="19">
        <f t="shared" si="175"/>
        <v>0</v>
      </c>
      <c r="AZ71" s="19">
        <f t="shared" si="175"/>
        <v>0</v>
      </c>
      <c r="BB71" s="19">
        <f t="shared" si="176"/>
        <v>0</v>
      </c>
      <c r="BC71" s="19">
        <f t="shared" si="176"/>
        <v>0</v>
      </c>
      <c r="BD71" s="19">
        <f t="shared" si="176"/>
        <v>0</v>
      </c>
      <c r="BF71" s="19">
        <f t="shared" si="177"/>
        <v>0</v>
      </c>
      <c r="BG71" s="19">
        <f t="shared" si="177"/>
        <v>0</v>
      </c>
      <c r="BH71" s="19">
        <f t="shared" si="177"/>
        <v>0</v>
      </c>
      <c r="BJ71" s="19">
        <f t="shared" si="178"/>
        <v>0</v>
      </c>
      <c r="BK71" s="19">
        <f t="shared" si="178"/>
        <v>0</v>
      </c>
      <c r="BL71" s="19">
        <f t="shared" si="178"/>
        <v>0</v>
      </c>
      <c r="BN71" s="19">
        <f t="shared" si="179"/>
        <v>0</v>
      </c>
      <c r="BO71" s="19">
        <f t="shared" si="179"/>
        <v>0</v>
      </c>
      <c r="BP71" s="19">
        <f t="shared" si="179"/>
        <v>0</v>
      </c>
      <c r="BR71" s="19">
        <f t="shared" si="180"/>
        <v>0</v>
      </c>
      <c r="BS71" s="19">
        <f t="shared" si="180"/>
        <v>0</v>
      </c>
      <c r="BT71" s="19">
        <f t="shared" si="180"/>
        <v>0</v>
      </c>
      <c r="BV71" s="19">
        <f t="shared" si="181"/>
        <v>0</v>
      </c>
      <c r="BW71" s="19">
        <f t="shared" si="181"/>
        <v>0</v>
      </c>
      <c r="BX71" s="19">
        <f t="shared" si="181"/>
        <v>0</v>
      </c>
      <c r="BZ71" s="19">
        <f t="shared" si="182"/>
        <v>0</v>
      </c>
      <c r="CA71" s="19">
        <f t="shared" si="182"/>
        <v>0</v>
      </c>
      <c r="CB71" s="19">
        <f t="shared" si="182"/>
        <v>0</v>
      </c>
      <c r="CD71" s="19">
        <f t="shared" si="183"/>
        <v>0</v>
      </c>
      <c r="CE71" s="19">
        <f t="shared" si="183"/>
        <v>0</v>
      </c>
      <c r="CF71" s="19">
        <f t="shared" si="183"/>
        <v>0</v>
      </c>
      <c r="CH71" s="19">
        <f t="shared" si="184"/>
        <v>0</v>
      </c>
      <c r="CI71" s="19">
        <f t="shared" si="184"/>
        <v>0</v>
      </c>
      <c r="CJ71" s="19">
        <f t="shared" si="184"/>
        <v>0</v>
      </c>
      <c r="CL71" s="19">
        <f t="shared" si="185"/>
        <v>0</v>
      </c>
      <c r="CM71" s="19">
        <f t="shared" si="185"/>
        <v>0</v>
      </c>
      <c r="CN71" s="19">
        <f t="shared" si="185"/>
        <v>0</v>
      </c>
      <c r="CP71" s="19">
        <f t="shared" si="186"/>
        <v>0</v>
      </c>
      <c r="CQ71" s="19">
        <f t="shared" si="186"/>
        <v>0</v>
      </c>
      <c r="CR71" s="19">
        <f t="shared" si="186"/>
        <v>0</v>
      </c>
      <c r="CT71" s="19">
        <f t="shared" si="187"/>
        <v>0</v>
      </c>
      <c r="CU71" s="19">
        <f t="shared" si="187"/>
        <v>0</v>
      </c>
      <c r="CV71" s="19">
        <f t="shared" si="187"/>
        <v>0</v>
      </c>
      <c r="CX71" s="19">
        <f t="shared" si="188"/>
        <v>0</v>
      </c>
      <c r="CY71" s="19">
        <f t="shared" si="188"/>
        <v>0</v>
      </c>
      <c r="CZ71" s="19">
        <f t="shared" si="188"/>
        <v>0</v>
      </c>
      <c r="DB71" s="19">
        <f t="shared" si="189"/>
        <v>0</v>
      </c>
      <c r="DC71" s="19">
        <f t="shared" si="189"/>
        <v>0</v>
      </c>
      <c r="DD71" s="19">
        <f t="shared" si="189"/>
        <v>0</v>
      </c>
      <c r="DF71" s="19">
        <f t="shared" si="190"/>
        <v>0</v>
      </c>
      <c r="DG71" s="19">
        <f t="shared" si="190"/>
        <v>0</v>
      </c>
      <c r="DH71" s="19">
        <f t="shared" si="190"/>
        <v>0</v>
      </c>
      <c r="DJ71" s="19">
        <f t="shared" si="191"/>
        <v>0</v>
      </c>
      <c r="DK71" s="19">
        <f t="shared" si="191"/>
        <v>0</v>
      </c>
      <c r="DL71" s="19">
        <f t="shared" si="191"/>
        <v>0</v>
      </c>
      <c r="DN71" s="19">
        <f t="shared" si="192"/>
        <v>0</v>
      </c>
      <c r="DO71" s="19">
        <f t="shared" si="192"/>
        <v>0</v>
      </c>
      <c r="DP71" s="19">
        <f t="shared" si="192"/>
        <v>0</v>
      </c>
      <c r="DR71" s="19">
        <f t="shared" si="193"/>
        <v>0</v>
      </c>
      <c r="DS71" s="19">
        <f t="shared" si="193"/>
        <v>0</v>
      </c>
      <c r="DT71" s="19">
        <f t="shared" si="193"/>
        <v>0</v>
      </c>
      <c r="DV71" s="19">
        <f t="shared" si="194"/>
        <v>0</v>
      </c>
      <c r="DW71" s="19">
        <f t="shared" si="194"/>
        <v>0</v>
      </c>
      <c r="DX71" s="19">
        <f t="shared" si="194"/>
        <v>0</v>
      </c>
      <c r="DZ71" s="19">
        <f t="shared" si="195"/>
        <v>0</v>
      </c>
      <c r="EA71" s="19">
        <f t="shared" si="195"/>
        <v>0</v>
      </c>
      <c r="EB71" s="19">
        <f t="shared" si="195"/>
        <v>0</v>
      </c>
      <c r="ED71" s="19">
        <f t="shared" si="196"/>
        <v>0</v>
      </c>
      <c r="EE71" s="19">
        <f t="shared" si="196"/>
        <v>0</v>
      </c>
      <c r="EF71" s="19">
        <f t="shared" si="196"/>
        <v>0</v>
      </c>
      <c r="EH71" s="19">
        <f t="shared" si="197"/>
        <v>0</v>
      </c>
      <c r="EI71" s="19">
        <f t="shared" si="197"/>
        <v>0</v>
      </c>
      <c r="EJ71" s="19">
        <f t="shared" si="197"/>
        <v>0</v>
      </c>
      <c r="EL71" s="19">
        <f t="shared" si="198"/>
        <v>0</v>
      </c>
      <c r="EM71" s="19">
        <f t="shared" si="198"/>
        <v>0</v>
      </c>
      <c r="EN71" s="19">
        <f t="shared" si="198"/>
        <v>0</v>
      </c>
      <c r="EP71" s="19">
        <f t="shared" si="199"/>
        <v>0</v>
      </c>
      <c r="EQ71" s="19">
        <f t="shared" si="199"/>
        <v>0</v>
      </c>
      <c r="ER71" s="19">
        <f t="shared" si="199"/>
        <v>0</v>
      </c>
      <c r="ET71" s="19">
        <f t="shared" si="200"/>
        <v>0</v>
      </c>
      <c r="EU71" s="19">
        <f t="shared" si="200"/>
        <v>0</v>
      </c>
      <c r="EV71" s="19">
        <f t="shared" si="200"/>
        <v>0</v>
      </c>
      <c r="EX71" s="19">
        <f t="shared" si="201"/>
        <v>0</v>
      </c>
      <c r="EY71" s="19">
        <f t="shared" si="201"/>
        <v>0</v>
      </c>
      <c r="EZ71" s="19">
        <f t="shared" si="201"/>
        <v>0</v>
      </c>
      <c r="FB71" s="19">
        <f t="shared" si="202"/>
        <v>0</v>
      </c>
      <c r="FC71" s="19">
        <f t="shared" si="202"/>
        <v>0</v>
      </c>
      <c r="FD71" s="19">
        <f t="shared" si="202"/>
        <v>0</v>
      </c>
      <c r="FF71" s="19">
        <f t="shared" si="203"/>
        <v>0</v>
      </c>
      <c r="FG71" s="19">
        <f t="shared" si="203"/>
        <v>0</v>
      </c>
      <c r="FH71" s="19">
        <f t="shared" si="203"/>
        <v>0</v>
      </c>
      <c r="FJ71" s="19">
        <f t="shared" si="204"/>
        <v>0</v>
      </c>
      <c r="FK71" s="19">
        <f t="shared" si="204"/>
        <v>0</v>
      </c>
      <c r="FL71" s="19">
        <f t="shared" si="204"/>
        <v>0</v>
      </c>
      <c r="FN71" s="19">
        <f t="shared" si="205"/>
        <v>0</v>
      </c>
      <c r="FO71" s="19">
        <f t="shared" si="205"/>
        <v>0</v>
      </c>
      <c r="FP71" s="19">
        <f t="shared" si="205"/>
        <v>0</v>
      </c>
      <c r="FR71" s="19">
        <f t="shared" si="206"/>
        <v>0</v>
      </c>
      <c r="FS71" s="19">
        <f t="shared" si="206"/>
        <v>0</v>
      </c>
      <c r="FT71" s="19">
        <f t="shared" si="206"/>
        <v>0</v>
      </c>
      <c r="FV71" s="19">
        <f t="shared" si="207"/>
        <v>0</v>
      </c>
      <c r="FW71" s="19">
        <f t="shared" si="207"/>
        <v>0</v>
      </c>
      <c r="FX71" s="19">
        <f t="shared" si="207"/>
        <v>0</v>
      </c>
      <c r="FZ71" s="19">
        <f t="shared" si="208"/>
        <v>0</v>
      </c>
      <c r="GA71" s="19">
        <f t="shared" si="208"/>
        <v>0</v>
      </c>
      <c r="GB71" s="19">
        <f t="shared" si="208"/>
        <v>0</v>
      </c>
      <c r="GD71" s="19">
        <f t="shared" si="209"/>
        <v>0</v>
      </c>
      <c r="GE71" s="19">
        <f t="shared" si="209"/>
        <v>0</v>
      </c>
      <c r="GF71" s="19">
        <f t="shared" si="209"/>
        <v>0</v>
      </c>
      <c r="GH71" s="19">
        <f t="shared" si="210"/>
        <v>0</v>
      </c>
      <c r="GI71" s="19">
        <f t="shared" si="210"/>
        <v>0</v>
      </c>
      <c r="GJ71" s="19">
        <f t="shared" si="210"/>
        <v>0</v>
      </c>
      <c r="GL71" s="19">
        <f t="shared" si="211"/>
        <v>0</v>
      </c>
      <c r="GM71" s="19">
        <f t="shared" si="211"/>
        <v>0</v>
      </c>
      <c r="GN71" s="19">
        <f t="shared" si="211"/>
        <v>0</v>
      </c>
      <c r="GP71" s="19">
        <f t="shared" si="212"/>
        <v>0</v>
      </c>
      <c r="GQ71" s="19">
        <f t="shared" si="212"/>
        <v>0</v>
      </c>
      <c r="GR71" s="19">
        <f t="shared" si="212"/>
        <v>0</v>
      </c>
      <c r="GT71" s="19">
        <f t="shared" si="213"/>
        <v>0</v>
      </c>
      <c r="GU71" s="19">
        <f t="shared" si="213"/>
        <v>0</v>
      </c>
      <c r="GV71" s="19">
        <f t="shared" si="213"/>
        <v>0</v>
      </c>
      <c r="HA71" s="27" t="str">
        <f>IF(N71="wykład",G71*E71*'Formy zajęć'!$D$53*'Formy zajęć'!$D$58,IF(N71="ćw.aud",G71*E71*'Kierunek studiów'!$C$6/'Formy zajęć'!$D$59*'Formy zajęć'!$D$53,IF(N71="sem",G71*E71*'Kierunek studiów'!$C$6/'Formy zajęć'!$D$62*'Formy zajęć'!$D$53,IF(N71="ćw.konw",G71*E71*'Formy zajęć'!$D$53*'Kierunek studiów'!$C$6/'Formy zajęć'!$D$61,IF(N71="ćw.lab",G71*E71*'Formy zajęć'!$D$53*'Kierunek studiów'!$C$6/'Formy zajęć'!$D$60,IF(N71="niesklasyfikowane",0,""))))))</f>
        <v/>
      </c>
      <c r="HB71" s="19" t="str">
        <f t="shared" si="163"/>
        <v/>
      </c>
    </row>
    <row r="72" spans="2:210" x14ac:dyDescent="0.25">
      <c r="B72" s="28">
        <f t="shared" si="158"/>
        <v>0</v>
      </c>
      <c r="C72" s="25">
        <f>Przedmioty!B73</f>
        <v>0</v>
      </c>
      <c r="D72" s="28">
        <f>Przedmioty!D73</f>
        <v>0</v>
      </c>
      <c r="E72" s="28">
        <f>Przedmioty!C73</f>
        <v>0</v>
      </c>
      <c r="F72" s="29">
        <f t="shared" si="165"/>
        <v>0</v>
      </c>
      <c r="G72" s="29">
        <f t="shared" si="166"/>
        <v>0</v>
      </c>
      <c r="H72" s="29">
        <f t="shared" si="167"/>
        <v>0</v>
      </c>
      <c r="J72" s="19">
        <f t="shared" si="109"/>
        <v>0</v>
      </c>
      <c r="K72" s="19">
        <f t="shared" si="162"/>
        <v>1020</v>
      </c>
      <c r="L72" s="19" t="str">
        <f>IF(OR(B73&gt;B72,J72=0),"",K72-SUM($L$48:L71))</f>
        <v/>
      </c>
      <c r="M72" s="19" t="str">
        <f t="shared" si="164"/>
        <v/>
      </c>
      <c r="N72" s="19" t="str">
        <f t="shared" si="111"/>
        <v/>
      </c>
      <c r="P72" s="55" t="str">
        <f>IF(N72="wykład",E72,IF(N72="ćw.aud",E72*'Kierunek studiów'!$C$6/'Formy zajęć'!$D$59,IF(N72="ćw.lab",E72*'Kierunek studiów'!$C$6/'Formy zajęć'!$D$60,IF(N72="ćw.konw",E72*'Kierunek studiów'!$C$6/'Formy zajęć'!$D$61,IF(N72="sem",E72*'Kierunek studiów'!$C$6/'Formy zajęć'!$D$62,IF(N72="niesklasyfikowane",0,""))))))</f>
        <v/>
      </c>
      <c r="V72" s="19">
        <f t="shared" si="168"/>
        <v>0</v>
      </c>
      <c r="W72" s="19">
        <f t="shared" si="168"/>
        <v>0</v>
      </c>
      <c r="X72" s="19">
        <f t="shared" si="168"/>
        <v>0</v>
      </c>
      <c r="Z72" s="19">
        <f t="shared" si="169"/>
        <v>0</v>
      </c>
      <c r="AA72" s="19">
        <f t="shared" si="169"/>
        <v>0</v>
      </c>
      <c r="AB72" s="19">
        <f t="shared" si="169"/>
        <v>0</v>
      </c>
      <c r="AD72" s="19">
        <f t="shared" si="170"/>
        <v>0</v>
      </c>
      <c r="AE72" s="19">
        <f t="shared" si="170"/>
        <v>0</v>
      </c>
      <c r="AF72" s="19">
        <f t="shared" si="170"/>
        <v>0</v>
      </c>
      <c r="AH72" s="19">
        <f t="shared" si="171"/>
        <v>0</v>
      </c>
      <c r="AI72" s="19">
        <f t="shared" si="171"/>
        <v>0</v>
      </c>
      <c r="AJ72" s="19">
        <f t="shared" si="171"/>
        <v>0</v>
      </c>
      <c r="AL72" s="19">
        <f t="shared" si="172"/>
        <v>0</v>
      </c>
      <c r="AM72" s="19">
        <f t="shared" si="172"/>
        <v>0</v>
      </c>
      <c r="AN72" s="19">
        <f t="shared" si="172"/>
        <v>0</v>
      </c>
      <c r="AP72" s="19">
        <f t="shared" si="173"/>
        <v>0</v>
      </c>
      <c r="AQ72" s="19">
        <f t="shared" si="173"/>
        <v>0</v>
      </c>
      <c r="AR72" s="19">
        <f t="shared" si="173"/>
        <v>0</v>
      </c>
      <c r="AT72" s="19">
        <f t="shared" si="174"/>
        <v>0</v>
      </c>
      <c r="AU72" s="19">
        <f t="shared" si="174"/>
        <v>0</v>
      </c>
      <c r="AV72" s="19">
        <f t="shared" si="174"/>
        <v>0</v>
      </c>
      <c r="AX72" s="19">
        <f t="shared" si="175"/>
        <v>0</v>
      </c>
      <c r="AY72" s="19">
        <f t="shared" si="175"/>
        <v>0</v>
      </c>
      <c r="AZ72" s="19">
        <f t="shared" si="175"/>
        <v>0</v>
      </c>
      <c r="BB72" s="19">
        <f t="shared" si="176"/>
        <v>0</v>
      </c>
      <c r="BC72" s="19">
        <f t="shared" si="176"/>
        <v>0</v>
      </c>
      <c r="BD72" s="19">
        <f t="shared" si="176"/>
        <v>0</v>
      </c>
      <c r="BF72" s="19">
        <f t="shared" si="177"/>
        <v>0</v>
      </c>
      <c r="BG72" s="19">
        <f t="shared" si="177"/>
        <v>0</v>
      </c>
      <c r="BH72" s="19">
        <f t="shared" si="177"/>
        <v>0</v>
      </c>
      <c r="BJ72" s="19">
        <f t="shared" si="178"/>
        <v>0</v>
      </c>
      <c r="BK72" s="19">
        <f t="shared" si="178"/>
        <v>0</v>
      </c>
      <c r="BL72" s="19">
        <f t="shared" si="178"/>
        <v>0</v>
      </c>
      <c r="BN72" s="19">
        <f t="shared" si="179"/>
        <v>0</v>
      </c>
      <c r="BO72" s="19">
        <f t="shared" si="179"/>
        <v>0</v>
      </c>
      <c r="BP72" s="19">
        <f t="shared" si="179"/>
        <v>0</v>
      </c>
      <c r="BR72" s="19">
        <f t="shared" si="180"/>
        <v>0</v>
      </c>
      <c r="BS72" s="19">
        <f t="shared" si="180"/>
        <v>0</v>
      </c>
      <c r="BT72" s="19">
        <f t="shared" si="180"/>
        <v>0</v>
      </c>
      <c r="BV72" s="19">
        <f t="shared" si="181"/>
        <v>0</v>
      </c>
      <c r="BW72" s="19">
        <f t="shared" si="181"/>
        <v>0</v>
      </c>
      <c r="BX72" s="19">
        <f t="shared" si="181"/>
        <v>0</v>
      </c>
      <c r="BZ72" s="19">
        <f t="shared" si="182"/>
        <v>0</v>
      </c>
      <c r="CA72" s="19">
        <f t="shared" si="182"/>
        <v>0</v>
      </c>
      <c r="CB72" s="19">
        <f t="shared" si="182"/>
        <v>0</v>
      </c>
      <c r="CD72" s="19">
        <f t="shared" si="183"/>
        <v>0</v>
      </c>
      <c r="CE72" s="19">
        <f t="shared" si="183"/>
        <v>0</v>
      </c>
      <c r="CF72" s="19">
        <f t="shared" si="183"/>
        <v>0</v>
      </c>
      <c r="CH72" s="19">
        <f t="shared" si="184"/>
        <v>0</v>
      </c>
      <c r="CI72" s="19">
        <f t="shared" si="184"/>
        <v>0</v>
      </c>
      <c r="CJ72" s="19">
        <f t="shared" si="184"/>
        <v>0</v>
      </c>
      <c r="CL72" s="19">
        <f t="shared" si="185"/>
        <v>0</v>
      </c>
      <c r="CM72" s="19">
        <f t="shared" si="185"/>
        <v>0</v>
      </c>
      <c r="CN72" s="19">
        <f t="shared" si="185"/>
        <v>0</v>
      </c>
      <c r="CP72" s="19">
        <f t="shared" si="186"/>
        <v>0</v>
      </c>
      <c r="CQ72" s="19">
        <f t="shared" si="186"/>
        <v>0</v>
      </c>
      <c r="CR72" s="19">
        <f t="shared" si="186"/>
        <v>0</v>
      </c>
      <c r="CT72" s="19">
        <f t="shared" si="187"/>
        <v>0</v>
      </c>
      <c r="CU72" s="19">
        <f t="shared" si="187"/>
        <v>0</v>
      </c>
      <c r="CV72" s="19">
        <f t="shared" si="187"/>
        <v>0</v>
      </c>
      <c r="CX72" s="19">
        <f t="shared" si="188"/>
        <v>0</v>
      </c>
      <c r="CY72" s="19">
        <f t="shared" si="188"/>
        <v>0</v>
      </c>
      <c r="CZ72" s="19">
        <f t="shared" si="188"/>
        <v>0</v>
      </c>
      <c r="DB72" s="19">
        <f t="shared" si="189"/>
        <v>0</v>
      </c>
      <c r="DC72" s="19">
        <f t="shared" si="189"/>
        <v>0</v>
      </c>
      <c r="DD72" s="19">
        <f t="shared" si="189"/>
        <v>0</v>
      </c>
      <c r="DF72" s="19">
        <f t="shared" si="190"/>
        <v>0</v>
      </c>
      <c r="DG72" s="19">
        <f t="shared" si="190"/>
        <v>0</v>
      </c>
      <c r="DH72" s="19">
        <f t="shared" si="190"/>
        <v>0</v>
      </c>
      <c r="DJ72" s="19">
        <f t="shared" si="191"/>
        <v>0</v>
      </c>
      <c r="DK72" s="19">
        <f t="shared" si="191"/>
        <v>0</v>
      </c>
      <c r="DL72" s="19">
        <f t="shared" si="191"/>
        <v>0</v>
      </c>
      <c r="DN72" s="19">
        <f t="shared" si="192"/>
        <v>0</v>
      </c>
      <c r="DO72" s="19">
        <f t="shared" si="192"/>
        <v>0</v>
      </c>
      <c r="DP72" s="19">
        <f t="shared" si="192"/>
        <v>0</v>
      </c>
      <c r="DR72" s="19">
        <f t="shared" si="193"/>
        <v>0</v>
      </c>
      <c r="DS72" s="19">
        <f t="shared" si="193"/>
        <v>0</v>
      </c>
      <c r="DT72" s="19">
        <f t="shared" si="193"/>
        <v>0</v>
      </c>
      <c r="DV72" s="19">
        <f t="shared" si="194"/>
        <v>0</v>
      </c>
      <c r="DW72" s="19">
        <f t="shared" si="194"/>
        <v>0</v>
      </c>
      <c r="DX72" s="19">
        <f t="shared" si="194"/>
        <v>0</v>
      </c>
      <c r="DZ72" s="19">
        <f t="shared" si="195"/>
        <v>0</v>
      </c>
      <c r="EA72" s="19">
        <f t="shared" si="195"/>
        <v>0</v>
      </c>
      <c r="EB72" s="19">
        <f t="shared" si="195"/>
        <v>0</v>
      </c>
      <c r="ED72" s="19">
        <f t="shared" si="196"/>
        <v>0</v>
      </c>
      <c r="EE72" s="19">
        <f t="shared" si="196"/>
        <v>0</v>
      </c>
      <c r="EF72" s="19">
        <f t="shared" si="196"/>
        <v>0</v>
      </c>
      <c r="EH72" s="19">
        <f t="shared" si="197"/>
        <v>0</v>
      </c>
      <c r="EI72" s="19">
        <f t="shared" si="197"/>
        <v>0</v>
      </c>
      <c r="EJ72" s="19">
        <f t="shared" si="197"/>
        <v>0</v>
      </c>
      <c r="EL72" s="19">
        <f t="shared" si="198"/>
        <v>0</v>
      </c>
      <c r="EM72" s="19">
        <f t="shared" si="198"/>
        <v>0</v>
      </c>
      <c r="EN72" s="19">
        <f t="shared" si="198"/>
        <v>0</v>
      </c>
      <c r="EP72" s="19">
        <f t="shared" si="199"/>
        <v>0</v>
      </c>
      <c r="EQ72" s="19">
        <f t="shared" si="199"/>
        <v>0</v>
      </c>
      <c r="ER72" s="19">
        <f t="shared" si="199"/>
        <v>0</v>
      </c>
      <c r="ET72" s="19">
        <f t="shared" si="200"/>
        <v>0</v>
      </c>
      <c r="EU72" s="19">
        <f t="shared" si="200"/>
        <v>0</v>
      </c>
      <c r="EV72" s="19">
        <f t="shared" si="200"/>
        <v>0</v>
      </c>
      <c r="EX72" s="19">
        <f t="shared" si="201"/>
        <v>0</v>
      </c>
      <c r="EY72" s="19">
        <f t="shared" si="201"/>
        <v>0</v>
      </c>
      <c r="EZ72" s="19">
        <f t="shared" si="201"/>
        <v>0</v>
      </c>
      <c r="FB72" s="19">
        <f t="shared" si="202"/>
        <v>0</v>
      </c>
      <c r="FC72" s="19">
        <f t="shared" si="202"/>
        <v>0</v>
      </c>
      <c r="FD72" s="19">
        <f t="shared" si="202"/>
        <v>0</v>
      </c>
      <c r="FF72" s="19">
        <f t="shared" si="203"/>
        <v>0</v>
      </c>
      <c r="FG72" s="19">
        <f t="shared" si="203"/>
        <v>0</v>
      </c>
      <c r="FH72" s="19">
        <f t="shared" si="203"/>
        <v>0</v>
      </c>
      <c r="FJ72" s="19">
        <f t="shared" si="204"/>
        <v>0</v>
      </c>
      <c r="FK72" s="19">
        <f t="shared" si="204"/>
        <v>0</v>
      </c>
      <c r="FL72" s="19">
        <f t="shared" si="204"/>
        <v>0</v>
      </c>
      <c r="FN72" s="19">
        <f t="shared" si="205"/>
        <v>0</v>
      </c>
      <c r="FO72" s="19">
        <f t="shared" si="205"/>
        <v>0</v>
      </c>
      <c r="FP72" s="19">
        <f t="shared" si="205"/>
        <v>0</v>
      </c>
      <c r="FR72" s="19">
        <f t="shared" si="206"/>
        <v>0</v>
      </c>
      <c r="FS72" s="19">
        <f t="shared" si="206"/>
        <v>0</v>
      </c>
      <c r="FT72" s="19">
        <f t="shared" si="206"/>
        <v>0</v>
      </c>
      <c r="FV72" s="19">
        <f t="shared" si="207"/>
        <v>0</v>
      </c>
      <c r="FW72" s="19">
        <f t="shared" si="207"/>
        <v>0</v>
      </c>
      <c r="FX72" s="19">
        <f t="shared" si="207"/>
        <v>0</v>
      </c>
      <c r="FZ72" s="19">
        <f t="shared" si="208"/>
        <v>0</v>
      </c>
      <c r="GA72" s="19">
        <f t="shared" si="208"/>
        <v>0</v>
      </c>
      <c r="GB72" s="19">
        <f t="shared" si="208"/>
        <v>0</v>
      </c>
      <c r="GD72" s="19">
        <f t="shared" si="209"/>
        <v>0</v>
      </c>
      <c r="GE72" s="19">
        <f t="shared" si="209"/>
        <v>0</v>
      </c>
      <c r="GF72" s="19">
        <f t="shared" si="209"/>
        <v>0</v>
      </c>
      <c r="GH72" s="19">
        <f t="shared" si="210"/>
        <v>0</v>
      </c>
      <c r="GI72" s="19">
        <f t="shared" si="210"/>
        <v>0</v>
      </c>
      <c r="GJ72" s="19">
        <f t="shared" si="210"/>
        <v>0</v>
      </c>
      <c r="GL72" s="19">
        <f t="shared" si="211"/>
        <v>0</v>
      </c>
      <c r="GM72" s="19">
        <f t="shared" si="211"/>
        <v>0</v>
      </c>
      <c r="GN72" s="19">
        <f t="shared" si="211"/>
        <v>0</v>
      </c>
      <c r="GP72" s="19">
        <f t="shared" si="212"/>
        <v>0</v>
      </c>
      <c r="GQ72" s="19">
        <f t="shared" si="212"/>
        <v>0</v>
      </c>
      <c r="GR72" s="19">
        <f t="shared" si="212"/>
        <v>0</v>
      </c>
      <c r="GT72" s="19">
        <f t="shared" si="213"/>
        <v>0</v>
      </c>
      <c r="GU72" s="19">
        <f t="shared" si="213"/>
        <v>0</v>
      </c>
      <c r="GV72" s="19">
        <f t="shared" si="213"/>
        <v>0</v>
      </c>
      <c r="HA72" s="27" t="str">
        <f>IF(N72="wykład",G72*E72*'Formy zajęć'!$D$53*'Formy zajęć'!$D$58,IF(N72="ćw.aud",G72*E72*'Kierunek studiów'!$C$6/'Formy zajęć'!$D$59*'Formy zajęć'!$D$53,IF(N72="sem",G72*E72*'Kierunek studiów'!$C$6/'Formy zajęć'!$D$62*'Formy zajęć'!$D$53,IF(N72="ćw.konw",G72*E72*'Formy zajęć'!$D$53*'Kierunek studiów'!$C$6/'Formy zajęć'!$D$61,IF(N72="ćw.lab",G72*E72*'Formy zajęć'!$D$53*'Kierunek studiów'!$C$6/'Formy zajęć'!$D$60,IF(N72="niesklasyfikowane",0,""))))))</f>
        <v/>
      </c>
      <c r="HB72" s="19" t="str">
        <f t="shared" si="163"/>
        <v/>
      </c>
    </row>
    <row r="73" spans="2:210" x14ac:dyDescent="0.25">
      <c r="B73" s="28">
        <f t="shared" si="158"/>
        <v>0</v>
      </c>
      <c r="C73" s="25">
        <f>Przedmioty!B74</f>
        <v>0</v>
      </c>
      <c r="D73" s="28">
        <f>Przedmioty!D74</f>
        <v>0</v>
      </c>
      <c r="E73" s="28">
        <f>Przedmioty!C74</f>
        <v>0</v>
      </c>
      <c r="F73" s="29">
        <f t="shared" si="165"/>
        <v>0</v>
      </c>
      <c r="G73" s="29">
        <f t="shared" si="166"/>
        <v>0</v>
      </c>
      <c r="H73" s="29">
        <f t="shared" si="167"/>
        <v>0</v>
      </c>
      <c r="J73" s="19">
        <f t="shared" si="109"/>
        <v>0</v>
      </c>
      <c r="K73" s="19">
        <f t="shared" si="162"/>
        <v>1020</v>
      </c>
      <c r="L73" s="19" t="str">
        <f>IF(OR(B74&gt;B73,J73=0),"",K73-SUM($L$48:L72))</f>
        <v/>
      </c>
      <c r="M73" s="19" t="str">
        <f t="shared" si="164"/>
        <v/>
      </c>
      <c r="N73" s="19" t="str">
        <f t="shared" si="111"/>
        <v/>
      </c>
      <c r="P73" s="55" t="str">
        <f>IF(N73="wykład",E73,IF(N73="ćw.aud",E73*'Kierunek studiów'!$C$6/'Formy zajęć'!$D$59,IF(N73="ćw.lab",E73*'Kierunek studiów'!$C$6/'Formy zajęć'!$D$60,IF(N73="ćw.konw",E73*'Kierunek studiów'!$C$6/'Formy zajęć'!$D$61,IF(N73="sem",E73*'Kierunek studiów'!$C$6/'Formy zajęć'!$D$62,IF(N73="niesklasyfikowane",0,""))))))</f>
        <v/>
      </c>
      <c r="V73" s="19">
        <f t="shared" si="168"/>
        <v>0</v>
      </c>
      <c r="W73" s="19">
        <f t="shared" si="168"/>
        <v>0</v>
      </c>
      <c r="X73" s="19">
        <f t="shared" si="168"/>
        <v>0</v>
      </c>
      <c r="Z73" s="19">
        <f t="shared" si="169"/>
        <v>0</v>
      </c>
      <c r="AA73" s="19">
        <f t="shared" si="169"/>
        <v>0</v>
      </c>
      <c r="AB73" s="19">
        <f t="shared" si="169"/>
        <v>0</v>
      </c>
      <c r="AD73" s="19">
        <f t="shared" si="170"/>
        <v>0</v>
      </c>
      <c r="AE73" s="19">
        <f t="shared" si="170"/>
        <v>0</v>
      </c>
      <c r="AF73" s="19">
        <f t="shared" si="170"/>
        <v>0</v>
      </c>
      <c r="AH73" s="19">
        <f t="shared" si="171"/>
        <v>0</v>
      </c>
      <c r="AI73" s="19">
        <f t="shared" si="171"/>
        <v>0</v>
      </c>
      <c r="AJ73" s="19">
        <f t="shared" si="171"/>
        <v>0</v>
      </c>
      <c r="AL73" s="19">
        <f t="shared" si="172"/>
        <v>0</v>
      </c>
      <c r="AM73" s="19">
        <f t="shared" si="172"/>
        <v>0</v>
      </c>
      <c r="AN73" s="19">
        <f t="shared" si="172"/>
        <v>0</v>
      </c>
      <c r="AP73" s="19">
        <f t="shared" si="173"/>
        <v>0</v>
      </c>
      <c r="AQ73" s="19">
        <f t="shared" si="173"/>
        <v>0</v>
      </c>
      <c r="AR73" s="19">
        <f t="shared" si="173"/>
        <v>0</v>
      </c>
      <c r="AT73" s="19">
        <f t="shared" si="174"/>
        <v>0</v>
      </c>
      <c r="AU73" s="19">
        <f t="shared" si="174"/>
        <v>0</v>
      </c>
      <c r="AV73" s="19">
        <f t="shared" si="174"/>
        <v>0</v>
      </c>
      <c r="AX73" s="19">
        <f t="shared" si="175"/>
        <v>0</v>
      </c>
      <c r="AY73" s="19">
        <f t="shared" si="175"/>
        <v>0</v>
      </c>
      <c r="AZ73" s="19">
        <f t="shared" si="175"/>
        <v>0</v>
      </c>
      <c r="BB73" s="19">
        <f t="shared" si="176"/>
        <v>0</v>
      </c>
      <c r="BC73" s="19">
        <f t="shared" si="176"/>
        <v>0</v>
      </c>
      <c r="BD73" s="19">
        <f t="shared" si="176"/>
        <v>0</v>
      </c>
      <c r="BF73" s="19">
        <f t="shared" si="177"/>
        <v>0</v>
      </c>
      <c r="BG73" s="19">
        <f t="shared" si="177"/>
        <v>0</v>
      </c>
      <c r="BH73" s="19">
        <f t="shared" si="177"/>
        <v>0</v>
      </c>
      <c r="BJ73" s="19">
        <f t="shared" si="178"/>
        <v>0</v>
      </c>
      <c r="BK73" s="19">
        <f t="shared" si="178"/>
        <v>0</v>
      </c>
      <c r="BL73" s="19">
        <f t="shared" si="178"/>
        <v>0</v>
      </c>
      <c r="BN73" s="19">
        <f t="shared" si="179"/>
        <v>0</v>
      </c>
      <c r="BO73" s="19">
        <f t="shared" si="179"/>
        <v>0</v>
      </c>
      <c r="BP73" s="19">
        <f t="shared" si="179"/>
        <v>0</v>
      </c>
      <c r="BR73" s="19">
        <f t="shared" si="180"/>
        <v>0</v>
      </c>
      <c r="BS73" s="19">
        <f t="shared" si="180"/>
        <v>0</v>
      </c>
      <c r="BT73" s="19">
        <f t="shared" si="180"/>
        <v>0</v>
      </c>
      <c r="BV73" s="19">
        <f t="shared" si="181"/>
        <v>0</v>
      </c>
      <c r="BW73" s="19">
        <f t="shared" si="181"/>
        <v>0</v>
      </c>
      <c r="BX73" s="19">
        <f t="shared" si="181"/>
        <v>0</v>
      </c>
      <c r="BZ73" s="19">
        <f t="shared" si="182"/>
        <v>0</v>
      </c>
      <c r="CA73" s="19">
        <f t="shared" si="182"/>
        <v>0</v>
      </c>
      <c r="CB73" s="19">
        <f t="shared" si="182"/>
        <v>0</v>
      </c>
      <c r="CD73" s="19">
        <f t="shared" si="183"/>
        <v>0</v>
      </c>
      <c r="CE73" s="19">
        <f t="shared" si="183"/>
        <v>0</v>
      </c>
      <c r="CF73" s="19">
        <f t="shared" si="183"/>
        <v>0</v>
      </c>
      <c r="CH73" s="19">
        <f t="shared" si="184"/>
        <v>0</v>
      </c>
      <c r="CI73" s="19">
        <f t="shared" si="184"/>
        <v>0</v>
      </c>
      <c r="CJ73" s="19">
        <f t="shared" si="184"/>
        <v>0</v>
      </c>
      <c r="CL73" s="19">
        <f t="shared" si="185"/>
        <v>0</v>
      </c>
      <c r="CM73" s="19">
        <f t="shared" si="185"/>
        <v>0</v>
      </c>
      <c r="CN73" s="19">
        <f t="shared" si="185"/>
        <v>0</v>
      </c>
      <c r="CP73" s="19">
        <f t="shared" si="186"/>
        <v>0</v>
      </c>
      <c r="CQ73" s="19">
        <f t="shared" si="186"/>
        <v>0</v>
      </c>
      <c r="CR73" s="19">
        <f t="shared" si="186"/>
        <v>0</v>
      </c>
      <c r="CT73" s="19">
        <f t="shared" si="187"/>
        <v>0</v>
      </c>
      <c r="CU73" s="19">
        <f t="shared" si="187"/>
        <v>0</v>
      </c>
      <c r="CV73" s="19">
        <f t="shared" si="187"/>
        <v>0</v>
      </c>
      <c r="CX73" s="19">
        <f t="shared" si="188"/>
        <v>0</v>
      </c>
      <c r="CY73" s="19">
        <f t="shared" si="188"/>
        <v>0</v>
      </c>
      <c r="CZ73" s="19">
        <f t="shared" si="188"/>
        <v>0</v>
      </c>
      <c r="DB73" s="19">
        <f t="shared" si="189"/>
        <v>0</v>
      </c>
      <c r="DC73" s="19">
        <f t="shared" si="189"/>
        <v>0</v>
      </c>
      <c r="DD73" s="19">
        <f t="shared" si="189"/>
        <v>0</v>
      </c>
      <c r="DF73" s="19">
        <f t="shared" si="190"/>
        <v>0</v>
      </c>
      <c r="DG73" s="19">
        <f t="shared" si="190"/>
        <v>0</v>
      </c>
      <c r="DH73" s="19">
        <f t="shared" si="190"/>
        <v>0</v>
      </c>
      <c r="DJ73" s="19">
        <f t="shared" si="191"/>
        <v>0</v>
      </c>
      <c r="DK73" s="19">
        <f t="shared" si="191"/>
        <v>0</v>
      </c>
      <c r="DL73" s="19">
        <f t="shared" si="191"/>
        <v>0</v>
      </c>
      <c r="DN73" s="19">
        <f t="shared" si="192"/>
        <v>0</v>
      </c>
      <c r="DO73" s="19">
        <f t="shared" si="192"/>
        <v>0</v>
      </c>
      <c r="DP73" s="19">
        <f t="shared" si="192"/>
        <v>0</v>
      </c>
      <c r="DR73" s="19">
        <f t="shared" si="193"/>
        <v>0</v>
      </c>
      <c r="DS73" s="19">
        <f t="shared" si="193"/>
        <v>0</v>
      </c>
      <c r="DT73" s="19">
        <f t="shared" si="193"/>
        <v>0</v>
      </c>
      <c r="DV73" s="19">
        <f t="shared" si="194"/>
        <v>0</v>
      </c>
      <c r="DW73" s="19">
        <f t="shared" si="194"/>
        <v>0</v>
      </c>
      <c r="DX73" s="19">
        <f t="shared" si="194"/>
        <v>0</v>
      </c>
      <c r="DZ73" s="19">
        <f t="shared" si="195"/>
        <v>0</v>
      </c>
      <c r="EA73" s="19">
        <f t="shared" si="195"/>
        <v>0</v>
      </c>
      <c r="EB73" s="19">
        <f t="shared" si="195"/>
        <v>0</v>
      </c>
      <c r="ED73" s="19">
        <f t="shared" si="196"/>
        <v>0</v>
      </c>
      <c r="EE73" s="19">
        <f t="shared" si="196"/>
        <v>0</v>
      </c>
      <c r="EF73" s="19">
        <f t="shared" si="196"/>
        <v>0</v>
      </c>
      <c r="EH73" s="19">
        <f t="shared" si="197"/>
        <v>0</v>
      </c>
      <c r="EI73" s="19">
        <f t="shared" si="197"/>
        <v>0</v>
      </c>
      <c r="EJ73" s="19">
        <f t="shared" si="197"/>
        <v>0</v>
      </c>
      <c r="EL73" s="19">
        <f t="shared" si="198"/>
        <v>0</v>
      </c>
      <c r="EM73" s="19">
        <f t="shared" si="198"/>
        <v>0</v>
      </c>
      <c r="EN73" s="19">
        <f t="shared" si="198"/>
        <v>0</v>
      </c>
      <c r="EP73" s="19">
        <f t="shared" si="199"/>
        <v>0</v>
      </c>
      <c r="EQ73" s="19">
        <f t="shared" si="199"/>
        <v>0</v>
      </c>
      <c r="ER73" s="19">
        <f t="shared" si="199"/>
        <v>0</v>
      </c>
      <c r="ET73" s="19">
        <f t="shared" si="200"/>
        <v>0</v>
      </c>
      <c r="EU73" s="19">
        <f t="shared" si="200"/>
        <v>0</v>
      </c>
      <c r="EV73" s="19">
        <f t="shared" si="200"/>
        <v>0</v>
      </c>
      <c r="EX73" s="19">
        <f t="shared" si="201"/>
        <v>0</v>
      </c>
      <c r="EY73" s="19">
        <f t="shared" si="201"/>
        <v>0</v>
      </c>
      <c r="EZ73" s="19">
        <f t="shared" si="201"/>
        <v>0</v>
      </c>
      <c r="FB73" s="19">
        <f t="shared" si="202"/>
        <v>0</v>
      </c>
      <c r="FC73" s="19">
        <f t="shared" si="202"/>
        <v>0</v>
      </c>
      <c r="FD73" s="19">
        <f t="shared" si="202"/>
        <v>0</v>
      </c>
      <c r="FF73" s="19">
        <f t="shared" si="203"/>
        <v>0</v>
      </c>
      <c r="FG73" s="19">
        <f t="shared" si="203"/>
        <v>0</v>
      </c>
      <c r="FH73" s="19">
        <f t="shared" si="203"/>
        <v>0</v>
      </c>
      <c r="FJ73" s="19">
        <f t="shared" si="204"/>
        <v>0</v>
      </c>
      <c r="FK73" s="19">
        <f t="shared" si="204"/>
        <v>0</v>
      </c>
      <c r="FL73" s="19">
        <f t="shared" si="204"/>
        <v>0</v>
      </c>
      <c r="FN73" s="19">
        <f t="shared" si="205"/>
        <v>0</v>
      </c>
      <c r="FO73" s="19">
        <f t="shared" si="205"/>
        <v>0</v>
      </c>
      <c r="FP73" s="19">
        <f t="shared" si="205"/>
        <v>0</v>
      </c>
      <c r="FR73" s="19">
        <f t="shared" si="206"/>
        <v>0</v>
      </c>
      <c r="FS73" s="19">
        <f t="shared" si="206"/>
        <v>0</v>
      </c>
      <c r="FT73" s="19">
        <f t="shared" si="206"/>
        <v>0</v>
      </c>
      <c r="FV73" s="19">
        <f t="shared" si="207"/>
        <v>0</v>
      </c>
      <c r="FW73" s="19">
        <f t="shared" si="207"/>
        <v>0</v>
      </c>
      <c r="FX73" s="19">
        <f t="shared" si="207"/>
        <v>0</v>
      </c>
      <c r="FZ73" s="19">
        <f t="shared" si="208"/>
        <v>0</v>
      </c>
      <c r="GA73" s="19">
        <f t="shared" si="208"/>
        <v>0</v>
      </c>
      <c r="GB73" s="19">
        <f t="shared" si="208"/>
        <v>0</v>
      </c>
      <c r="GD73" s="19">
        <f t="shared" si="209"/>
        <v>0</v>
      </c>
      <c r="GE73" s="19">
        <f t="shared" si="209"/>
        <v>0</v>
      </c>
      <c r="GF73" s="19">
        <f t="shared" si="209"/>
        <v>0</v>
      </c>
      <c r="GH73" s="19">
        <f t="shared" si="210"/>
        <v>0</v>
      </c>
      <c r="GI73" s="19">
        <f t="shared" si="210"/>
        <v>0</v>
      </c>
      <c r="GJ73" s="19">
        <f t="shared" si="210"/>
        <v>0</v>
      </c>
      <c r="GL73" s="19">
        <f t="shared" si="211"/>
        <v>0</v>
      </c>
      <c r="GM73" s="19">
        <f t="shared" si="211"/>
        <v>0</v>
      </c>
      <c r="GN73" s="19">
        <f t="shared" si="211"/>
        <v>0</v>
      </c>
      <c r="GP73" s="19">
        <f t="shared" si="212"/>
        <v>0</v>
      </c>
      <c r="GQ73" s="19">
        <f t="shared" si="212"/>
        <v>0</v>
      </c>
      <c r="GR73" s="19">
        <f t="shared" si="212"/>
        <v>0</v>
      </c>
      <c r="GT73" s="19">
        <f t="shared" si="213"/>
        <v>0</v>
      </c>
      <c r="GU73" s="19">
        <f t="shared" si="213"/>
        <v>0</v>
      </c>
      <c r="GV73" s="19">
        <f t="shared" si="213"/>
        <v>0</v>
      </c>
      <c r="HA73" s="27" t="str">
        <f>IF(N73="wykład",G73*E73*'Formy zajęć'!$D$53*'Formy zajęć'!$D$58,IF(N73="ćw.aud",G73*E73*'Kierunek studiów'!$C$6/'Formy zajęć'!$D$59*'Formy zajęć'!$D$53,IF(N73="sem",G73*E73*'Kierunek studiów'!$C$6/'Formy zajęć'!$D$62*'Formy zajęć'!$D$53,IF(N73="ćw.konw",G73*E73*'Formy zajęć'!$D$53*'Kierunek studiów'!$C$6/'Formy zajęć'!$D$61,IF(N73="ćw.lab",G73*E73*'Formy zajęć'!$D$53*'Kierunek studiów'!$C$6/'Formy zajęć'!$D$60,IF(N73="niesklasyfikowane",0,""))))))</f>
        <v/>
      </c>
      <c r="HB73" s="19" t="str">
        <f t="shared" si="163"/>
        <v/>
      </c>
    </row>
    <row r="74" spans="2:210" x14ac:dyDescent="0.25">
      <c r="B74" s="28">
        <f t="shared" si="158"/>
        <v>0</v>
      </c>
      <c r="C74" s="25">
        <f>Przedmioty!B75</f>
        <v>0</v>
      </c>
      <c r="D74" s="28">
        <f>Przedmioty!D75</f>
        <v>0</v>
      </c>
      <c r="E74" s="28">
        <f>Przedmioty!C75</f>
        <v>0</v>
      </c>
      <c r="F74" s="29">
        <f t="shared" si="165"/>
        <v>0</v>
      </c>
      <c r="G74" s="29">
        <f t="shared" si="166"/>
        <v>0</v>
      </c>
      <c r="H74" s="29">
        <f t="shared" si="167"/>
        <v>0</v>
      </c>
      <c r="J74" s="19">
        <f t="shared" si="109"/>
        <v>0</v>
      </c>
      <c r="K74" s="19">
        <f t="shared" si="162"/>
        <v>1020</v>
      </c>
      <c r="L74" s="19" t="str">
        <f>IF(OR(B75&gt;B74,J74=0),"",K74-SUM($L$48:L73))</f>
        <v/>
      </c>
      <c r="M74" s="19" t="str">
        <f t="shared" si="164"/>
        <v/>
      </c>
      <c r="N74" s="19" t="str">
        <f t="shared" si="111"/>
        <v/>
      </c>
      <c r="P74" s="55" t="str">
        <f>IF(N74="wykład",E74,IF(N74="ćw.aud",E74*'Kierunek studiów'!$C$6/'Formy zajęć'!$D$59,IF(N74="ćw.lab",E74*'Kierunek studiów'!$C$6/'Formy zajęć'!$D$60,IF(N74="ćw.konw",E74*'Kierunek studiów'!$C$6/'Formy zajęć'!$D$61,IF(N74="sem",E74*'Kierunek studiów'!$C$6/'Formy zajęć'!$D$62,IF(N74="niesklasyfikowane",0,""))))))</f>
        <v/>
      </c>
      <c r="V74" s="19">
        <f t="shared" si="168"/>
        <v>0</v>
      </c>
      <c r="W74" s="19">
        <f t="shared" si="168"/>
        <v>0</v>
      </c>
      <c r="X74" s="19">
        <f t="shared" si="168"/>
        <v>0</v>
      </c>
      <c r="Z74" s="19">
        <f t="shared" si="169"/>
        <v>0</v>
      </c>
      <c r="AA74" s="19">
        <f t="shared" si="169"/>
        <v>0</v>
      </c>
      <c r="AB74" s="19">
        <f t="shared" si="169"/>
        <v>0</v>
      </c>
      <c r="AD74" s="19">
        <f t="shared" si="170"/>
        <v>0</v>
      </c>
      <c r="AE74" s="19">
        <f t="shared" si="170"/>
        <v>0</v>
      </c>
      <c r="AF74" s="19">
        <f t="shared" si="170"/>
        <v>0</v>
      </c>
      <c r="AH74" s="19">
        <f t="shared" si="171"/>
        <v>0</v>
      </c>
      <c r="AI74" s="19">
        <f t="shared" si="171"/>
        <v>0</v>
      </c>
      <c r="AJ74" s="19">
        <f t="shared" si="171"/>
        <v>0</v>
      </c>
      <c r="AL74" s="19">
        <f t="shared" si="172"/>
        <v>0</v>
      </c>
      <c r="AM74" s="19">
        <f t="shared" si="172"/>
        <v>0</v>
      </c>
      <c r="AN74" s="19">
        <f t="shared" si="172"/>
        <v>0</v>
      </c>
      <c r="AP74" s="19">
        <f t="shared" si="173"/>
        <v>0</v>
      </c>
      <c r="AQ74" s="19">
        <f t="shared" si="173"/>
        <v>0</v>
      </c>
      <c r="AR74" s="19">
        <f t="shared" si="173"/>
        <v>0</v>
      </c>
      <c r="AT74" s="19">
        <f t="shared" si="174"/>
        <v>0</v>
      </c>
      <c r="AU74" s="19">
        <f t="shared" si="174"/>
        <v>0</v>
      </c>
      <c r="AV74" s="19">
        <f t="shared" si="174"/>
        <v>0</v>
      </c>
      <c r="AX74" s="19">
        <f t="shared" si="175"/>
        <v>0</v>
      </c>
      <c r="AY74" s="19">
        <f t="shared" si="175"/>
        <v>0</v>
      </c>
      <c r="AZ74" s="19">
        <f t="shared" si="175"/>
        <v>0</v>
      </c>
      <c r="BB74" s="19">
        <f t="shared" si="176"/>
        <v>0</v>
      </c>
      <c r="BC74" s="19">
        <f t="shared" si="176"/>
        <v>0</v>
      </c>
      <c r="BD74" s="19">
        <f t="shared" si="176"/>
        <v>0</v>
      </c>
      <c r="BF74" s="19">
        <f t="shared" si="177"/>
        <v>0</v>
      </c>
      <c r="BG74" s="19">
        <f t="shared" si="177"/>
        <v>0</v>
      </c>
      <c r="BH74" s="19">
        <f t="shared" si="177"/>
        <v>0</v>
      </c>
      <c r="BJ74" s="19">
        <f t="shared" si="178"/>
        <v>0</v>
      </c>
      <c r="BK74" s="19">
        <f t="shared" si="178"/>
        <v>0</v>
      </c>
      <c r="BL74" s="19">
        <f t="shared" si="178"/>
        <v>0</v>
      </c>
      <c r="BN74" s="19">
        <f t="shared" si="179"/>
        <v>0</v>
      </c>
      <c r="BO74" s="19">
        <f t="shared" si="179"/>
        <v>0</v>
      </c>
      <c r="BP74" s="19">
        <f t="shared" si="179"/>
        <v>0</v>
      </c>
      <c r="BR74" s="19">
        <f t="shared" si="180"/>
        <v>0</v>
      </c>
      <c r="BS74" s="19">
        <f t="shared" si="180"/>
        <v>0</v>
      </c>
      <c r="BT74" s="19">
        <f t="shared" si="180"/>
        <v>0</v>
      </c>
      <c r="BV74" s="19">
        <f t="shared" si="181"/>
        <v>0</v>
      </c>
      <c r="BW74" s="19">
        <f t="shared" si="181"/>
        <v>0</v>
      </c>
      <c r="BX74" s="19">
        <f t="shared" si="181"/>
        <v>0</v>
      </c>
      <c r="BZ74" s="19">
        <f t="shared" si="182"/>
        <v>0</v>
      </c>
      <c r="CA74" s="19">
        <f t="shared" si="182"/>
        <v>0</v>
      </c>
      <c r="CB74" s="19">
        <f t="shared" si="182"/>
        <v>0</v>
      </c>
      <c r="CD74" s="19">
        <f t="shared" si="183"/>
        <v>0</v>
      </c>
      <c r="CE74" s="19">
        <f t="shared" si="183"/>
        <v>0</v>
      </c>
      <c r="CF74" s="19">
        <f t="shared" si="183"/>
        <v>0</v>
      </c>
      <c r="CH74" s="19">
        <f t="shared" si="184"/>
        <v>0</v>
      </c>
      <c r="CI74" s="19">
        <f t="shared" si="184"/>
        <v>0</v>
      </c>
      <c r="CJ74" s="19">
        <f t="shared" si="184"/>
        <v>0</v>
      </c>
      <c r="CL74" s="19">
        <f t="shared" si="185"/>
        <v>0</v>
      </c>
      <c r="CM74" s="19">
        <f t="shared" si="185"/>
        <v>0</v>
      </c>
      <c r="CN74" s="19">
        <f t="shared" si="185"/>
        <v>0</v>
      </c>
      <c r="CP74" s="19">
        <f t="shared" si="186"/>
        <v>0</v>
      </c>
      <c r="CQ74" s="19">
        <f t="shared" si="186"/>
        <v>0</v>
      </c>
      <c r="CR74" s="19">
        <f t="shared" si="186"/>
        <v>0</v>
      </c>
      <c r="CT74" s="19">
        <f t="shared" si="187"/>
        <v>0</v>
      </c>
      <c r="CU74" s="19">
        <f t="shared" si="187"/>
        <v>0</v>
      </c>
      <c r="CV74" s="19">
        <f t="shared" si="187"/>
        <v>0</v>
      </c>
      <c r="CX74" s="19">
        <f t="shared" si="188"/>
        <v>0</v>
      </c>
      <c r="CY74" s="19">
        <f t="shared" si="188"/>
        <v>0</v>
      </c>
      <c r="CZ74" s="19">
        <f t="shared" si="188"/>
        <v>0</v>
      </c>
      <c r="DB74" s="19">
        <f t="shared" si="189"/>
        <v>0</v>
      </c>
      <c r="DC74" s="19">
        <f t="shared" si="189"/>
        <v>0</v>
      </c>
      <c r="DD74" s="19">
        <f t="shared" si="189"/>
        <v>0</v>
      </c>
      <c r="DF74" s="19">
        <f t="shared" si="190"/>
        <v>0</v>
      </c>
      <c r="DG74" s="19">
        <f t="shared" si="190"/>
        <v>0</v>
      </c>
      <c r="DH74" s="19">
        <f t="shared" si="190"/>
        <v>0</v>
      </c>
      <c r="DJ74" s="19">
        <f t="shared" si="191"/>
        <v>0</v>
      </c>
      <c r="DK74" s="19">
        <f t="shared" si="191"/>
        <v>0</v>
      </c>
      <c r="DL74" s="19">
        <f t="shared" si="191"/>
        <v>0</v>
      </c>
      <c r="DN74" s="19">
        <f t="shared" si="192"/>
        <v>0</v>
      </c>
      <c r="DO74" s="19">
        <f t="shared" si="192"/>
        <v>0</v>
      </c>
      <c r="DP74" s="19">
        <f t="shared" si="192"/>
        <v>0</v>
      </c>
      <c r="DR74" s="19">
        <f t="shared" si="193"/>
        <v>0</v>
      </c>
      <c r="DS74" s="19">
        <f t="shared" si="193"/>
        <v>0</v>
      </c>
      <c r="DT74" s="19">
        <f t="shared" si="193"/>
        <v>0</v>
      </c>
      <c r="DV74" s="19">
        <f t="shared" si="194"/>
        <v>0</v>
      </c>
      <c r="DW74" s="19">
        <f t="shared" si="194"/>
        <v>0</v>
      </c>
      <c r="DX74" s="19">
        <f t="shared" si="194"/>
        <v>0</v>
      </c>
      <c r="DZ74" s="19">
        <f t="shared" si="195"/>
        <v>0</v>
      </c>
      <c r="EA74" s="19">
        <f t="shared" si="195"/>
        <v>0</v>
      </c>
      <c r="EB74" s="19">
        <f t="shared" si="195"/>
        <v>0</v>
      </c>
      <c r="ED74" s="19">
        <f t="shared" si="196"/>
        <v>0</v>
      </c>
      <c r="EE74" s="19">
        <f t="shared" si="196"/>
        <v>0</v>
      </c>
      <c r="EF74" s="19">
        <f t="shared" si="196"/>
        <v>0</v>
      </c>
      <c r="EH74" s="19">
        <f t="shared" si="197"/>
        <v>0</v>
      </c>
      <c r="EI74" s="19">
        <f t="shared" si="197"/>
        <v>0</v>
      </c>
      <c r="EJ74" s="19">
        <f t="shared" si="197"/>
        <v>0</v>
      </c>
      <c r="EL74" s="19">
        <f t="shared" si="198"/>
        <v>0</v>
      </c>
      <c r="EM74" s="19">
        <f t="shared" si="198"/>
        <v>0</v>
      </c>
      <c r="EN74" s="19">
        <f t="shared" si="198"/>
        <v>0</v>
      </c>
      <c r="EP74" s="19">
        <f t="shared" si="199"/>
        <v>0</v>
      </c>
      <c r="EQ74" s="19">
        <f t="shared" si="199"/>
        <v>0</v>
      </c>
      <c r="ER74" s="19">
        <f t="shared" si="199"/>
        <v>0</v>
      </c>
      <c r="ET74" s="19">
        <f t="shared" si="200"/>
        <v>0</v>
      </c>
      <c r="EU74" s="19">
        <f t="shared" si="200"/>
        <v>0</v>
      </c>
      <c r="EV74" s="19">
        <f t="shared" si="200"/>
        <v>0</v>
      </c>
      <c r="EX74" s="19">
        <f t="shared" si="201"/>
        <v>0</v>
      </c>
      <c r="EY74" s="19">
        <f t="shared" si="201"/>
        <v>0</v>
      </c>
      <c r="EZ74" s="19">
        <f t="shared" si="201"/>
        <v>0</v>
      </c>
      <c r="FB74" s="19">
        <f t="shared" si="202"/>
        <v>0</v>
      </c>
      <c r="FC74" s="19">
        <f t="shared" si="202"/>
        <v>0</v>
      </c>
      <c r="FD74" s="19">
        <f t="shared" si="202"/>
        <v>0</v>
      </c>
      <c r="FF74" s="19">
        <f t="shared" si="203"/>
        <v>0</v>
      </c>
      <c r="FG74" s="19">
        <f t="shared" si="203"/>
        <v>0</v>
      </c>
      <c r="FH74" s="19">
        <f t="shared" si="203"/>
        <v>0</v>
      </c>
      <c r="FJ74" s="19">
        <f t="shared" si="204"/>
        <v>0</v>
      </c>
      <c r="FK74" s="19">
        <f t="shared" si="204"/>
        <v>0</v>
      </c>
      <c r="FL74" s="19">
        <f t="shared" si="204"/>
        <v>0</v>
      </c>
      <c r="FN74" s="19">
        <f t="shared" si="205"/>
        <v>0</v>
      </c>
      <c r="FO74" s="19">
        <f t="shared" si="205"/>
        <v>0</v>
      </c>
      <c r="FP74" s="19">
        <f t="shared" si="205"/>
        <v>0</v>
      </c>
      <c r="FR74" s="19">
        <f t="shared" si="206"/>
        <v>0</v>
      </c>
      <c r="FS74" s="19">
        <f t="shared" si="206"/>
        <v>0</v>
      </c>
      <c r="FT74" s="19">
        <f t="shared" si="206"/>
        <v>0</v>
      </c>
      <c r="FV74" s="19">
        <f t="shared" si="207"/>
        <v>0</v>
      </c>
      <c r="FW74" s="19">
        <f t="shared" si="207"/>
        <v>0</v>
      </c>
      <c r="FX74" s="19">
        <f t="shared" si="207"/>
        <v>0</v>
      </c>
      <c r="FZ74" s="19">
        <f t="shared" si="208"/>
        <v>0</v>
      </c>
      <c r="GA74" s="19">
        <f t="shared" si="208"/>
        <v>0</v>
      </c>
      <c r="GB74" s="19">
        <f t="shared" si="208"/>
        <v>0</v>
      </c>
      <c r="GD74" s="19">
        <f t="shared" si="209"/>
        <v>0</v>
      </c>
      <c r="GE74" s="19">
        <f t="shared" si="209"/>
        <v>0</v>
      </c>
      <c r="GF74" s="19">
        <f t="shared" si="209"/>
        <v>0</v>
      </c>
      <c r="GH74" s="19">
        <f t="shared" si="210"/>
        <v>0</v>
      </c>
      <c r="GI74" s="19">
        <f t="shared" si="210"/>
        <v>0</v>
      </c>
      <c r="GJ74" s="19">
        <f t="shared" si="210"/>
        <v>0</v>
      </c>
      <c r="GL74" s="19">
        <f t="shared" si="211"/>
        <v>0</v>
      </c>
      <c r="GM74" s="19">
        <f t="shared" si="211"/>
        <v>0</v>
      </c>
      <c r="GN74" s="19">
        <f t="shared" si="211"/>
        <v>0</v>
      </c>
      <c r="GP74" s="19">
        <f t="shared" si="212"/>
        <v>0</v>
      </c>
      <c r="GQ74" s="19">
        <f t="shared" si="212"/>
        <v>0</v>
      </c>
      <c r="GR74" s="19">
        <f t="shared" si="212"/>
        <v>0</v>
      </c>
      <c r="GT74" s="19">
        <f t="shared" si="213"/>
        <v>0</v>
      </c>
      <c r="GU74" s="19">
        <f t="shared" si="213"/>
        <v>0</v>
      </c>
      <c r="GV74" s="19">
        <f t="shared" si="213"/>
        <v>0</v>
      </c>
      <c r="HA74" s="27" t="str">
        <f>IF(N74="wykład",G74*E74*'Formy zajęć'!$D$53*'Formy zajęć'!$D$58,IF(N74="ćw.aud",G74*E74*'Kierunek studiów'!$C$6/'Formy zajęć'!$D$59*'Formy zajęć'!$D$53,IF(N74="sem",G74*E74*'Kierunek studiów'!$C$6/'Formy zajęć'!$D$62*'Formy zajęć'!$D$53,IF(N74="ćw.konw",G74*E74*'Formy zajęć'!$D$53*'Kierunek studiów'!$C$6/'Formy zajęć'!$D$61,IF(N74="ćw.lab",G74*E74*'Formy zajęć'!$D$53*'Kierunek studiów'!$C$6/'Formy zajęć'!$D$60,IF(N74="niesklasyfikowane",0,""))))))</f>
        <v/>
      </c>
      <c r="HB74" s="19" t="str">
        <f>IF(HA74&lt;&gt;"",MROUND(HA74,0.5),"")</f>
        <v/>
      </c>
    </row>
    <row r="75" spans="2:210" x14ac:dyDescent="0.25">
      <c r="B75" s="28">
        <f t="shared" si="158"/>
        <v>0</v>
      </c>
      <c r="C75" s="25">
        <f>Przedmioty!B76</f>
        <v>0</v>
      </c>
      <c r="D75" s="28">
        <f>Przedmioty!D76</f>
        <v>0</v>
      </c>
      <c r="E75" s="28">
        <f>Przedmioty!C76</f>
        <v>0</v>
      </c>
      <c r="F75" s="29">
        <f t="shared" si="165"/>
        <v>0</v>
      </c>
      <c r="G75" s="29">
        <f t="shared" si="166"/>
        <v>0</v>
      </c>
      <c r="H75" s="29">
        <f t="shared" si="167"/>
        <v>0</v>
      </c>
      <c r="J75" s="19">
        <f t="shared" si="109"/>
        <v>0</v>
      </c>
      <c r="K75" s="19">
        <f t="shared" si="162"/>
        <v>1020</v>
      </c>
      <c r="L75" s="19" t="str">
        <f>IF(OR(B76&gt;B75,J75=0),"",K75-SUM($L$48:L74))</f>
        <v/>
      </c>
      <c r="M75" s="19" t="str">
        <f t="shared" si="164"/>
        <v/>
      </c>
      <c r="N75" s="19" t="str">
        <f t="shared" si="111"/>
        <v/>
      </c>
      <c r="P75" s="55" t="str">
        <f>IF(N75="wykład",E75,IF(N75="ćw.aud",E75*'Kierunek studiów'!$C$6/'Formy zajęć'!$D$59,IF(N75="ćw.lab",E75*'Kierunek studiów'!$C$6/'Formy zajęć'!$D$60,IF(N75="ćw.konw",E75*'Kierunek studiów'!$C$6/'Formy zajęć'!$D$61,IF(N75="sem",E75*'Kierunek studiów'!$C$6/'Formy zajęć'!$D$62,IF(N75="niesklasyfikowane",0,""))))))</f>
        <v/>
      </c>
      <c r="V75" s="19">
        <f t="shared" si="168"/>
        <v>0</v>
      </c>
      <c r="W75" s="19">
        <f t="shared" si="168"/>
        <v>0</v>
      </c>
      <c r="X75" s="19">
        <f t="shared" si="168"/>
        <v>0</v>
      </c>
      <c r="Z75" s="19">
        <f t="shared" si="169"/>
        <v>0</v>
      </c>
      <c r="AA75" s="19">
        <f t="shared" si="169"/>
        <v>0</v>
      </c>
      <c r="AB75" s="19">
        <f t="shared" si="169"/>
        <v>0</v>
      </c>
      <c r="AD75" s="19">
        <f t="shared" si="170"/>
        <v>0</v>
      </c>
      <c r="AE75" s="19">
        <f t="shared" si="170"/>
        <v>0</v>
      </c>
      <c r="AF75" s="19">
        <f t="shared" si="170"/>
        <v>0</v>
      </c>
      <c r="AH75" s="19">
        <f t="shared" si="171"/>
        <v>0</v>
      </c>
      <c r="AI75" s="19">
        <f t="shared" si="171"/>
        <v>0</v>
      </c>
      <c r="AJ75" s="19">
        <f t="shared" si="171"/>
        <v>0</v>
      </c>
      <c r="AL75" s="19">
        <f t="shared" si="172"/>
        <v>0</v>
      </c>
      <c r="AM75" s="19">
        <f t="shared" si="172"/>
        <v>0</v>
      </c>
      <c r="AN75" s="19">
        <f t="shared" si="172"/>
        <v>0</v>
      </c>
      <c r="AP75" s="19">
        <f t="shared" si="173"/>
        <v>0</v>
      </c>
      <c r="AQ75" s="19">
        <f t="shared" si="173"/>
        <v>0</v>
      </c>
      <c r="AR75" s="19">
        <f t="shared" si="173"/>
        <v>0</v>
      </c>
      <c r="AT75" s="19">
        <f t="shared" si="174"/>
        <v>0</v>
      </c>
      <c r="AU75" s="19">
        <f t="shared" si="174"/>
        <v>0</v>
      </c>
      <c r="AV75" s="19">
        <f t="shared" si="174"/>
        <v>0</v>
      </c>
      <c r="AX75" s="19">
        <f t="shared" si="175"/>
        <v>0</v>
      </c>
      <c r="AY75" s="19">
        <f t="shared" si="175"/>
        <v>0</v>
      </c>
      <c r="AZ75" s="19">
        <f t="shared" si="175"/>
        <v>0</v>
      </c>
      <c r="BB75" s="19">
        <f t="shared" si="176"/>
        <v>0</v>
      </c>
      <c r="BC75" s="19">
        <f t="shared" si="176"/>
        <v>0</v>
      </c>
      <c r="BD75" s="19">
        <f t="shared" si="176"/>
        <v>0</v>
      </c>
      <c r="BF75" s="19">
        <f t="shared" si="177"/>
        <v>0</v>
      </c>
      <c r="BG75" s="19">
        <f t="shared" si="177"/>
        <v>0</v>
      </c>
      <c r="BH75" s="19">
        <f t="shared" si="177"/>
        <v>0</v>
      </c>
      <c r="BJ75" s="19">
        <f t="shared" si="178"/>
        <v>0</v>
      </c>
      <c r="BK75" s="19">
        <f t="shared" si="178"/>
        <v>0</v>
      </c>
      <c r="BL75" s="19">
        <f t="shared" si="178"/>
        <v>0</v>
      </c>
      <c r="BN75" s="19">
        <f t="shared" si="179"/>
        <v>0</v>
      </c>
      <c r="BO75" s="19">
        <f t="shared" si="179"/>
        <v>0</v>
      </c>
      <c r="BP75" s="19">
        <f t="shared" si="179"/>
        <v>0</v>
      </c>
      <c r="BR75" s="19">
        <f t="shared" si="180"/>
        <v>0</v>
      </c>
      <c r="BS75" s="19">
        <f t="shared" si="180"/>
        <v>0</v>
      </c>
      <c r="BT75" s="19">
        <f t="shared" si="180"/>
        <v>0</v>
      </c>
      <c r="BV75" s="19">
        <f t="shared" si="181"/>
        <v>0</v>
      </c>
      <c r="BW75" s="19">
        <f t="shared" si="181"/>
        <v>0</v>
      </c>
      <c r="BX75" s="19">
        <f t="shared" si="181"/>
        <v>0</v>
      </c>
      <c r="BZ75" s="19">
        <f t="shared" si="182"/>
        <v>0</v>
      </c>
      <c r="CA75" s="19">
        <f t="shared" si="182"/>
        <v>0</v>
      </c>
      <c r="CB75" s="19">
        <f t="shared" si="182"/>
        <v>0</v>
      </c>
      <c r="CD75" s="19">
        <f t="shared" si="183"/>
        <v>0</v>
      </c>
      <c r="CE75" s="19">
        <f t="shared" si="183"/>
        <v>0</v>
      </c>
      <c r="CF75" s="19">
        <f t="shared" si="183"/>
        <v>0</v>
      </c>
      <c r="CH75" s="19">
        <f t="shared" si="184"/>
        <v>0</v>
      </c>
      <c r="CI75" s="19">
        <f t="shared" si="184"/>
        <v>0</v>
      </c>
      <c r="CJ75" s="19">
        <f t="shared" si="184"/>
        <v>0</v>
      </c>
      <c r="CL75" s="19">
        <f t="shared" si="185"/>
        <v>0</v>
      </c>
      <c r="CM75" s="19">
        <f t="shared" si="185"/>
        <v>0</v>
      </c>
      <c r="CN75" s="19">
        <f t="shared" si="185"/>
        <v>0</v>
      </c>
      <c r="CP75" s="19">
        <f t="shared" si="186"/>
        <v>0</v>
      </c>
      <c r="CQ75" s="19">
        <f t="shared" si="186"/>
        <v>0</v>
      </c>
      <c r="CR75" s="19">
        <f t="shared" si="186"/>
        <v>0</v>
      </c>
      <c r="CT75" s="19">
        <f t="shared" si="187"/>
        <v>0</v>
      </c>
      <c r="CU75" s="19">
        <f t="shared" si="187"/>
        <v>0</v>
      </c>
      <c r="CV75" s="19">
        <f t="shared" si="187"/>
        <v>0</v>
      </c>
      <c r="CX75" s="19">
        <f t="shared" si="188"/>
        <v>0</v>
      </c>
      <c r="CY75" s="19">
        <f t="shared" si="188"/>
        <v>0</v>
      </c>
      <c r="CZ75" s="19">
        <f t="shared" si="188"/>
        <v>0</v>
      </c>
      <c r="DB75" s="19">
        <f t="shared" si="189"/>
        <v>0</v>
      </c>
      <c r="DC75" s="19">
        <f t="shared" si="189"/>
        <v>0</v>
      </c>
      <c r="DD75" s="19">
        <f t="shared" si="189"/>
        <v>0</v>
      </c>
      <c r="DF75" s="19">
        <f t="shared" si="190"/>
        <v>0</v>
      </c>
      <c r="DG75" s="19">
        <f t="shared" si="190"/>
        <v>0</v>
      </c>
      <c r="DH75" s="19">
        <f t="shared" si="190"/>
        <v>0</v>
      </c>
      <c r="DJ75" s="19">
        <f t="shared" si="191"/>
        <v>0</v>
      </c>
      <c r="DK75" s="19">
        <f t="shared" si="191"/>
        <v>0</v>
      </c>
      <c r="DL75" s="19">
        <f t="shared" si="191"/>
        <v>0</v>
      </c>
      <c r="DN75" s="19">
        <f t="shared" si="192"/>
        <v>0</v>
      </c>
      <c r="DO75" s="19">
        <f t="shared" si="192"/>
        <v>0</v>
      </c>
      <c r="DP75" s="19">
        <f t="shared" si="192"/>
        <v>0</v>
      </c>
      <c r="DR75" s="19">
        <f t="shared" si="193"/>
        <v>0</v>
      </c>
      <c r="DS75" s="19">
        <f t="shared" si="193"/>
        <v>0</v>
      </c>
      <c r="DT75" s="19">
        <f t="shared" si="193"/>
        <v>0</v>
      </c>
      <c r="DV75" s="19">
        <f t="shared" si="194"/>
        <v>0</v>
      </c>
      <c r="DW75" s="19">
        <f t="shared" si="194"/>
        <v>0</v>
      </c>
      <c r="DX75" s="19">
        <f t="shared" si="194"/>
        <v>0</v>
      </c>
      <c r="DZ75" s="19">
        <f t="shared" si="195"/>
        <v>0</v>
      </c>
      <c r="EA75" s="19">
        <f t="shared" si="195"/>
        <v>0</v>
      </c>
      <c r="EB75" s="19">
        <f t="shared" si="195"/>
        <v>0</v>
      </c>
      <c r="ED75" s="19">
        <f t="shared" si="196"/>
        <v>0</v>
      </c>
      <c r="EE75" s="19">
        <f t="shared" si="196"/>
        <v>0</v>
      </c>
      <c r="EF75" s="19">
        <f t="shared" si="196"/>
        <v>0</v>
      </c>
      <c r="EH75" s="19">
        <f t="shared" si="197"/>
        <v>0</v>
      </c>
      <c r="EI75" s="19">
        <f t="shared" si="197"/>
        <v>0</v>
      </c>
      <c r="EJ75" s="19">
        <f t="shared" si="197"/>
        <v>0</v>
      </c>
      <c r="EL75" s="19">
        <f t="shared" si="198"/>
        <v>0</v>
      </c>
      <c r="EM75" s="19">
        <f t="shared" si="198"/>
        <v>0</v>
      </c>
      <c r="EN75" s="19">
        <f t="shared" si="198"/>
        <v>0</v>
      </c>
      <c r="EP75" s="19">
        <f t="shared" si="199"/>
        <v>0</v>
      </c>
      <c r="EQ75" s="19">
        <f t="shared" si="199"/>
        <v>0</v>
      </c>
      <c r="ER75" s="19">
        <f t="shared" si="199"/>
        <v>0</v>
      </c>
      <c r="ET75" s="19">
        <f t="shared" si="200"/>
        <v>0</v>
      </c>
      <c r="EU75" s="19">
        <f t="shared" si="200"/>
        <v>0</v>
      </c>
      <c r="EV75" s="19">
        <f t="shared" si="200"/>
        <v>0</v>
      </c>
      <c r="EX75" s="19">
        <f t="shared" si="201"/>
        <v>0</v>
      </c>
      <c r="EY75" s="19">
        <f t="shared" si="201"/>
        <v>0</v>
      </c>
      <c r="EZ75" s="19">
        <f t="shared" si="201"/>
        <v>0</v>
      </c>
      <c r="FB75" s="19">
        <f t="shared" si="202"/>
        <v>0</v>
      </c>
      <c r="FC75" s="19">
        <f t="shared" si="202"/>
        <v>0</v>
      </c>
      <c r="FD75" s="19">
        <f t="shared" si="202"/>
        <v>0</v>
      </c>
      <c r="FF75" s="19">
        <f t="shared" si="203"/>
        <v>0</v>
      </c>
      <c r="FG75" s="19">
        <f t="shared" si="203"/>
        <v>0</v>
      </c>
      <c r="FH75" s="19">
        <f t="shared" si="203"/>
        <v>0</v>
      </c>
      <c r="FJ75" s="19">
        <f t="shared" si="204"/>
        <v>0</v>
      </c>
      <c r="FK75" s="19">
        <f t="shared" si="204"/>
        <v>0</v>
      </c>
      <c r="FL75" s="19">
        <f t="shared" si="204"/>
        <v>0</v>
      </c>
      <c r="FN75" s="19">
        <f t="shared" si="205"/>
        <v>0</v>
      </c>
      <c r="FO75" s="19">
        <f t="shared" si="205"/>
        <v>0</v>
      </c>
      <c r="FP75" s="19">
        <f t="shared" si="205"/>
        <v>0</v>
      </c>
      <c r="FR75" s="19">
        <f t="shared" si="206"/>
        <v>0</v>
      </c>
      <c r="FS75" s="19">
        <f t="shared" si="206"/>
        <v>0</v>
      </c>
      <c r="FT75" s="19">
        <f t="shared" si="206"/>
        <v>0</v>
      </c>
      <c r="FV75" s="19">
        <f t="shared" si="207"/>
        <v>0</v>
      </c>
      <c r="FW75" s="19">
        <f t="shared" si="207"/>
        <v>0</v>
      </c>
      <c r="FX75" s="19">
        <f t="shared" si="207"/>
        <v>0</v>
      </c>
      <c r="FZ75" s="19">
        <f t="shared" si="208"/>
        <v>0</v>
      </c>
      <c r="GA75" s="19">
        <f t="shared" si="208"/>
        <v>0</v>
      </c>
      <c r="GB75" s="19">
        <f t="shared" si="208"/>
        <v>0</v>
      </c>
      <c r="GD75" s="19">
        <f t="shared" si="209"/>
        <v>0</v>
      </c>
      <c r="GE75" s="19">
        <f t="shared" si="209"/>
        <v>0</v>
      </c>
      <c r="GF75" s="19">
        <f t="shared" si="209"/>
        <v>0</v>
      </c>
      <c r="GH75" s="19">
        <f t="shared" si="210"/>
        <v>0</v>
      </c>
      <c r="GI75" s="19">
        <f t="shared" si="210"/>
        <v>0</v>
      </c>
      <c r="GJ75" s="19">
        <f t="shared" si="210"/>
        <v>0</v>
      </c>
      <c r="GL75" s="19">
        <f t="shared" si="211"/>
        <v>0</v>
      </c>
      <c r="GM75" s="19">
        <f t="shared" si="211"/>
        <v>0</v>
      </c>
      <c r="GN75" s="19">
        <f t="shared" si="211"/>
        <v>0</v>
      </c>
      <c r="GP75" s="19">
        <f t="shared" si="212"/>
        <v>0</v>
      </c>
      <c r="GQ75" s="19">
        <f t="shared" si="212"/>
        <v>0</v>
      </c>
      <c r="GR75" s="19">
        <f t="shared" si="212"/>
        <v>0</v>
      </c>
      <c r="GT75" s="19">
        <f t="shared" si="213"/>
        <v>0</v>
      </c>
      <c r="GU75" s="19">
        <f t="shared" si="213"/>
        <v>0</v>
      </c>
      <c r="GV75" s="19">
        <f t="shared" si="213"/>
        <v>0</v>
      </c>
      <c r="HA75" s="27" t="str">
        <f>IF(N75="wykład",G75*E75*'Formy zajęć'!$D$53*'Formy zajęć'!$D$58,IF(N75="ćw.aud",G75*E75*'Kierunek studiów'!$C$6/'Formy zajęć'!$D$59*'Formy zajęć'!$D$53,IF(N75="sem",G75*E75*'Kierunek studiów'!$C$6/'Formy zajęć'!$D$62*'Formy zajęć'!$D$53,IF(N75="ćw.konw",G75*E75*'Formy zajęć'!$D$53*'Kierunek studiów'!$C$6/'Formy zajęć'!$D$61,IF(N75="ćw.lab",G75*E75*'Formy zajęć'!$D$53*'Kierunek studiów'!$C$6/'Formy zajęć'!$D$60,IF(N75="niesklasyfikowane",0,""))))))</f>
        <v/>
      </c>
      <c r="HB75" s="19" t="str">
        <f t="shared" si="163"/>
        <v/>
      </c>
    </row>
    <row r="76" spans="2:210" x14ac:dyDescent="0.25">
      <c r="B76" s="28">
        <f t="shared" si="158"/>
        <v>0</v>
      </c>
      <c r="C76" s="25">
        <f>Przedmioty!B77</f>
        <v>0</v>
      </c>
      <c r="D76" s="28">
        <f>Przedmioty!D77</f>
        <v>0</v>
      </c>
      <c r="E76" s="28">
        <f>Przedmioty!C77</f>
        <v>0</v>
      </c>
      <c r="F76" s="29">
        <f t="shared" si="165"/>
        <v>0</v>
      </c>
      <c r="G76" s="29">
        <f t="shared" si="166"/>
        <v>0</v>
      </c>
      <c r="H76" s="29">
        <f t="shared" si="167"/>
        <v>0</v>
      </c>
      <c r="J76" s="19">
        <f t="shared" si="109"/>
        <v>0</v>
      </c>
      <c r="K76" s="19">
        <f t="shared" si="162"/>
        <v>1020</v>
      </c>
      <c r="L76" s="19" t="str">
        <f>IF(OR(B77&gt;B76,J76=0),"",K76-SUM($L$48:L75))</f>
        <v/>
      </c>
      <c r="M76" s="19" t="str">
        <f t="shared" si="164"/>
        <v/>
      </c>
      <c r="N76" s="19" t="str">
        <f t="shared" si="111"/>
        <v/>
      </c>
      <c r="P76" s="55" t="str">
        <f>IF(N76="wykład",E76,IF(N76="ćw.aud",E76*'Kierunek studiów'!$C$6/'Formy zajęć'!$D$59,IF(N76="ćw.lab",E76*'Kierunek studiów'!$C$6/'Formy zajęć'!$D$60,IF(N76="ćw.konw",E76*'Kierunek studiów'!$C$6/'Formy zajęć'!$D$61,IF(N76="sem",E76*'Kierunek studiów'!$C$6/'Formy zajęć'!$D$62,IF(N76="niesklasyfikowane",0,""))))))</f>
        <v/>
      </c>
      <c r="V76" s="19">
        <f t="shared" si="168"/>
        <v>0</v>
      </c>
      <c r="W76" s="19">
        <f t="shared" si="168"/>
        <v>0</v>
      </c>
      <c r="X76" s="19">
        <f t="shared" si="168"/>
        <v>0</v>
      </c>
      <c r="Z76" s="19">
        <f t="shared" si="169"/>
        <v>0</v>
      </c>
      <c r="AA76" s="19">
        <f t="shared" si="169"/>
        <v>0</v>
      </c>
      <c r="AB76" s="19">
        <f t="shared" si="169"/>
        <v>0</v>
      </c>
      <c r="AD76" s="19">
        <f t="shared" si="170"/>
        <v>0</v>
      </c>
      <c r="AE76" s="19">
        <f t="shared" si="170"/>
        <v>0</v>
      </c>
      <c r="AF76" s="19">
        <f t="shared" si="170"/>
        <v>0</v>
      </c>
      <c r="AH76" s="19">
        <f t="shared" si="171"/>
        <v>0</v>
      </c>
      <c r="AI76" s="19">
        <f t="shared" si="171"/>
        <v>0</v>
      </c>
      <c r="AJ76" s="19">
        <f t="shared" si="171"/>
        <v>0</v>
      </c>
      <c r="AL76" s="19">
        <f t="shared" si="172"/>
        <v>0</v>
      </c>
      <c r="AM76" s="19">
        <f t="shared" si="172"/>
        <v>0</v>
      </c>
      <c r="AN76" s="19">
        <f t="shared" si="172"/>
        <v>0</v>
      </c>
      <c r="AP76" s="19">
        <f t="shared" si="173"/>
        <v>0</v>
      </c>
      <c r="AQ76" s="19">
        <f t="shared" si="173"/>
        <v>0</v>
      </c>
      <c r="AR76" s="19">
        <f t="shared" si="173"/>
        <v>0</v>
      </c>
      <c r="AT76" s="19">
        <f t="shared" si="174"/>
        <v>0</v>
      </c>
      <c r="AU76" s="19">
        <f t="shared" si="174"/>
        <v>0</v>
      </c>
      <c r="AV76" s="19">
        <f t="shared" si="174"/>
        <v>0</v>
      </c>
      <c r="AX76" s="19">
        <f t="shared" si="175"/>
        <v>0</v>
      </c>
      <c r="AY76" s="19">
        <f t="shared" si="175"/>
        <v>0</v>
      </c>
      <c r="AZ76" s="19">
        <f t="shared" si="175"/>
        <v>0</v>
      </c>
      <c r="BB76" s="19">
        <f t="shared" si="176"/>
        <v>0</v>
      </c>
      <c r="BC76" s="19">
        <f t="shared" si="176"/>
        <v>0</v>
      </c>
      <c r="BD76" s="19">
        <f t="shared" si="176"/>
        <v>0</v>
      </c>
      <c r="BF76" s="19">
        <f t="shared" si="177"/>
        <v>0</v>
      </c>
      <c r="BG76" s="19">
        <f t="shared" si="177"/>
        <v>0</v>
      </c>
      <c r="BH76" s="19">
        <f t="shared" si="177"/>
        <v>0</v>
      </c>
      <c r="BJ76" s="19">
        <f t="shared" si="178"/>
        <v>0</v>
      </c>
      <c r="BK76" s="19">
        <f t="shared" si="178"/>
        <v>0</v>
      </c>
      <c r="BL76" s="19">
        <f t="shared" si="178"/>
        <v>0</v>
      </c>
      <c r="BN76" s="19">
        <f t="shared" si="179"/>
        <v>0</v>
      </c>
      <c r="BO76" s="19">
        <f t="shared" si="179"/>
        <v>0</v>
      </c>
      <c r="BP76" s="19">
        <f t="shared" si="179"/>
        <v>0</v>
      </c>
      <c r="BR76" s="19">
        <f t="shared" si="180"/>
        <v>0</v>
      </c>
      <c r="BS76" s="19">
        <f t="shared" si="180"/>
        <v>0</v>
      </c>
      <c r="BT76" s="19">
        <f t="shared" si="180"/>
        <v>0</v>
      </c>
      <c r="BV76" s="19">
        <f t="shared" si="181"/>
        <v>0</v>
      </c>
      <c r="BW76" s="19">
        <f t="shared" si="181"/>
        <v>0</v>
      </c>
      <c r="BX76" s="19">
        <f t="shared" si="181"/>
        <v>0</v>
      </c>
      <c r="BZ76" s="19">
        <f t="shared" si="182"/>
        <v>0</v>
      </c>
      <c r="CA76" s="19">
        <f t="shared" si="182"/>
        <v>0</v>
      </c>
      <c r="CB76" s="19">
        <f t="shared" si="182"/>
        <v>0</v>
      </c>
      <c r="CD76" s="19">
        <f t="shared" si="183"/>
        <v>0</v>
      </c>
      <c r="CE76" s="19">
        <f t="shared" si="183"/>
        <v>0</v>
      </c>
      <c r="CF76" s="19">
        <f t="shared" si="183"/>
        <v>0</v>
      </c>
      <c r="CH76" s="19">
        <f t="shared" si="184"/>
        <v>0</v>
      </c>
      <c r="CI76" s="19">
        <f t="shared" si="184"/>
        <v>0</v>
      </c>
      <c r="CJ76" s="19">
        <f t="shared" si="184"/>
        <v>0</v>
      </c>
      <c r="CL76" s="19">
        <f t="shared" si="185"/>
        <v>0</v>
      </c>
      <c r="CM76" s="19">
        <f t="shared" si="185"/>
        <v>0</v>
      </c>
      <c r="CN76" s="19">
        <f t="shared" si="185"/>
        <v>0</v>
      </c>
      <c r="CP76" s="19">
        <f t="shared" si="186"/>
        <v>0</v>
      </c>
      <c r="CQ76" s="19">
        <f t="shared" si="186"/>
        <v>0</v>
      </c>
      <c r="CR76" s="19">
        <f t="shared" si="186"/>
        <v>0</v>
      </c>
      <c r="CT76" s="19">
        <f t="shared" si="187"/>
        <v>0</v>
      </c>
      <c r="CU76" s="19">
        <f t="shared" si="187"/>
        <v>0</v>
      </c>
      <c r="CV76" s="19">
        <f t="shared" si="187"/>
        <v>0</v>
      </c>
      <c r="CX76" s="19">
        <f t="shared" si="188"/>
        <v>0</v>
      </c>
      <c r="CY76" s="19">
        <f t="shared" si="188"/>
        <v>0</v>
      </c>
      <c r="CZ76" s="19">
        <f t="shared" si="188"/>
        <v>0</v>
      </c>
      <c r="DB76" s="19">
        <f t="shared" si="189"/>
        <v>0</v>
      </c>
      <c r="DC76" s="19">
        <f t="shared" si="189"/>
        <v>0</v>
      </c>
      <c r="DD76" s="19">
        <f t="shared" si="189"/>
        <v>0</v>
      </c>
      <c r="DF76" s="19">
        <f t="shared" si="190"/>
        <v>0</v>
      </c>
      <c r="DG76" s="19">
        <f t="shared" si="190"/>
        <v>0</v>
      </c>
      <c r="DH76" s="19">
        <f t="shared" si="190"/>
        <v>0</v>
      </c>
      <c r="DJ76" s="19">
        <f t="shared" si="191"/>
        <v>0</v>
      </c>
      <c r="DK76" s="19">
        <f t="shared" si="191"/>
        <v>0</v>
      </c>
      <c r="DL76" s="19">
        <f t="shared" si="191"/>
        <v>0</v>
      </c>
      <c r="DN76" s="19">
        <f t="shared" si="192"/>
        <v>0</v>
      </c>
      <c r="DO76" s="19">
        <f t="shared" si="192"/>
        <v>0</v>
      </c>
      <c r="DP76" s="19">
        <f t="shared" si="192"/>
        <v>0</v>
      </c>
      <c r="DR76" s="19">
        <f t="shared" si="193"/>
        <v>0</v>
      </c>
      <c r="DS76" s="19">
        <f t="shared" si="193"/>
        <v>0</v>
      </c>
      <c r="DT76" s="19">
        <f t="shared" si="193"/>
        <v>0</v>
      </c>
      <c r="DV76" s="19">
        <f t="shared" si="194"/>
        <v>0</v>
      </c>
      <c r="DW76" s="19">
        <f t="shared" si="194"/>
        <v>0</v>
      </c>
      <c r="DX76" s="19">
        <f t="shared" si="194"/>
        <v>0</v>
      </c>
      <c r="DZ76" s="19">
        <f t="shared" si="195"/>
        <v>0</v>
      </c>
      <c r="EA76" s="19">
        <f t="shared" si="195"/>
        <v>0</v>
      </c>
      <c r="EB76" s="19">
        <f t="shared" si="195"/>
        <v>0</v>
      </c>
      <c r="ED76" s="19">
        <f t="shared" si="196"/>
        <v>0</v>
      </c>
      <c r="EE76" s="19">
        <f t="shared" si="196"/>
        <v>0</v>
      </c>
      <c r="EF76" s="19">
        <f t="shared" si="196"/>
        <v>0</v>
      </c>
      <c r="EH76" s="19">
        <f t="shared" si="197"/>
        <v>0</v>
      </c>
      <c r="EI76" s="19">
        <f t="shared" si="197"/>
        <v>0</v>
      </c>
      <c r="EJ76" s="19">
        <f t="shared" si="197"/>
        <v>0</v>
      </c>
      <c r="EL76" s="19">
        <f t="shared" si="198"/>
        <v>0</v>
      </c>
      <c r="EM76" s="19">
        <f t="shared" si="198"/>
        <v>0</v>
      </c>
      <c r="EN76" s="19">
        <f t="shared" si="198"/>
        <v>0</v>
      </c>
      <c r="EP76" s="19">
        <f t="shared" si="199"/>
        <v>0</v>
      </c>
      <c r="EQ76" s="19">
        <f t="shared" si="199"/>
        <v>0</v>
      </c>
      <c r="ER76" s="19">
        <f t="shared" si="199"/>
        <v>0</v>
      </c>
      <c r="ET76" s="19">
        <f t="shared" si="200"/>
        <v>0</v>
      </c>
      <c r="EU76" s="19">
        <f t="shared" si="200"/>
        <v>0</v>
      </c>
      <c r="EV76" s="19">
        <f t="shared" si="200"/>
        <v>0</v>
      </c>
      <c r="EX76" s="19">
        <f t="shared" si="201"/>
        <v>0</v>
      </c>
      <c r="EY76" s="19">
        <f t="shared" si="201"/>
        <v>0</v>
      </c>
      <c r="EZ76" s="19">
        <f t="shared" si="201"/>
        <v>0</v>
      </c>
      <c r="FB76" s="19">
        <f t="shared" si="202"/>
        <v>0</v>
      </c>
      <c r="FC76" s="19">
        <f t="shared" si="202"/>
        <v>0</v>
      </c>
      <c r="FD76" s="19">
        <f t="shared" si="202"/>
        <v>0</v>
      </c>
      <c r="FF76" s="19">
        <f t="shared" si="203"/>
        <v>0</v>
      </c>
      <c r="FG76" s="19">
        <f t="shared" si="203"/>
        <v>0</v>
      </c>
      <c r="FH76" s="19">
        <f t="shared" si="203"/>
        <v>0</v>
      </c>
      <c r="FJ76" s="19">
        <f t="shared" si="204"/>
        <v>0</v>
      </c>
      <c r="FK76" s="19">
        <f t="shared" si="204"/>
        <v>0</v>
      </c>
      <c r="FL76" s="19">
        <f t="shared" si="204"/>
        <v>0</v>
      </c>
      <c r="FN76" s="19">
        <f t="shared" si="205"/>
        <v>0</v>
      </c>
      <c r="FO76" s="19">
        <f t="shared" si="205"/>
        <v>0</v>
      </c>
      <c r="FP76" s="19">
        <f t="shared" si="205"/>
        <v>0</v>
      </c>
      <c r="FR76" s="19">
        <f t="shared" si="206"/>
        <v>0</v>
      </c>
      <c r="FS76" s="19">
        <f t="shared" si="206"/>
        <v>0</v>
      </c>
      <c r="FT76" s="19">
        <f t="shared" si="206"/>
        <v>0</v>
      </c>
      <c r="FV76" s="19">
        <f t="shared" si="207"/>
        <v>0</v>
      </c>
      <c r="FW76" s="19">
        <f t="shared" si="207"/>
        <v>0</v>
      </c>
      <c r="FX76" s="19">
        <f t="shared" si="207"/>
        <v>0</v>
      </c>
      <c r="FZ76" s="19">
        <f t="shared" si="208"/>
        <v>0</v>
      </c>
      <c r="GA76" s="19">
        <f t="shared" si="208"/>
        <v>0</v>
      </c>
      <c r="GB76" s="19">
        <f t="shared" si="208"/>
        <v>0</v>
      </c>
      <c r="GD76" s="19">
        <f t="shared" si="209"/>
        <v>0</v>
      </c>
      <c r="GE76" s="19">
        <f t="shared" si="209"/>
        <v>0</v>
      </c>
      <c r="GF76" s="19">
        <f t="shared" si="209"/>
        <v>0</v>
      </c>
      <c r="GH76" s="19">
        <f t="shared" si="210"/>
        <v>0</v>
      </c>
      <c r="GI76" s="19">
        <f t="shared" si="210"/>
        <v>0</v>
      </c>
      <c r="GJ76" s="19">
        <f t="shared" si="210"/>
        <v>0</v>
      </c>
      <c r="GL76" s="19">
        <f t="shared" si="211"/>
        <v>0</v>
      </c>
      <c r="GM76" s="19">
        <f t="shared" si="211"/>
        <v>0</v>
      </c>
      <c r="GN76" s="19">
        <f t="shared" si="211"/>
        <v>0</v>
      </c>
      <c r="GP76" s="19">
        <f t="shared" si="212"/>
        <v>0</v>
      </c>
      <c r="GQ76" s="19">
        <f t="shared" si="212"/>
        <v>0</v>
      </c>
      <c r="GR76" s="19">
        <f t="shared" si="212"/>
        <v>0</v>
      </c>
      <c r="GT76" s="19">
        <f t="shared" si="213"/>
        <v>0</v>
      </c>
      <c r="GU76" s="19">
        <f t="shared" si="213"/>
        <v>0</v>
      </c>
      <c r="GV76" s="19">
        <f t="shared" si="213"/>
        <v>0</v>
      </c>
      <c r="HA76" s="27" t="str">
        <f>IF(N76="wykład",G76*E76*'Formy zajęć'!$D$53*'Formy zajęć'!$D$58,IF(N76="ćw.aud",G76*E76*'Kierunek studiów'!$C$6/'Formy zajęć'!$D$59*'Formy zajęć'!$D$53,IF(N76="sem",G76*E76*'Kierunek studiów'!$C$6/'Formy zajęć'!$D$62*'Formy zajęć'!$D$53,IF(N76="ćw.konw",G76*E76*'Formy zajęć'!$D$53*'Kierunek studiów'!$C$6/'Formy zajęć'!$D$61,IF(N76="ćw.lab",G76*E76*'Formy zajęć'!$D$53*'Kierunek studiów'!$C$6/'Formy zajęć'!$D$60,IF(N76="niesklasyfikowane",0,""))))))</f>
        <v/>
      </c>
      <c r="HB76" s="19" t="str">
        <f t="shared" si="163"/>
        <v/>
      </c>
    </row>
    <row r="77" spans="2:210" x14ac:dyDescent="0.25">
      <c r="B77" s="28">
        <f t="shared" si="158"/>
        <v>0</v>
      </c>
      <c r="C77" s="25">
        <f>Przedmioty!B78</f>
        <v>0</v>
      </c>
      <c r="D77" s="28">
        <f>Przedmioty!D78</f>
        <v>0</v>
      </c>
      <c r="E77" s="28">
        <f>Przedmioty!C78</f>
        <v>0</v>
      </c>
      <c r="F77" s="29">
        <f t="shared" si="165"/>
        <v>0</v>
      </c>
      <c r="G77" s="29">
        <f t="shared" si="166"/>
        <v>0</v>
      </c>
      <c r="H77" s="29">
        <f t="shared" si="167"/>
        <v>0</v>
      </c>
      <c r="J77" s="19">
        <f t="shared" si="109"/>
        <v>0</v>
      </c>
      <c r="K77" s="19">
        <f t="shared" si="162"/>
        <v>1020</v>
      </c>
      <c r="L77" s="19" t="str">
        <f>IF(OR(B84&gt;B77,J77=0),"",K77-SUM($L$48:L76))</f>
        <v/>
      </c>
      <c r="M77" s="19" t="str">
        <f t="shared" si="164"/>
        <v/>
      </c>
      <c r="N77" s="19" t="str">
        <f t="shared" si="111"/>
        <v/>
      </c>
      <c r="P77" s="55" t="str">
        <f>IF(N77="wykład",E77,IF(N77="ćw.aud",E77*'Kierunek studiów'!$C$6/'Formy zajęć'!$D$59,IF(N77="ćw.lab",E77*'Kierunek studiów'!$C$6/'Formy zajęć'!$D$60,IF(N77="ćw.konw",E77*'Kierunek studiów'!$C$6/'Formy zajęć'!$D$61,IF(N77="sem",E77*'Kierunek studiów'!$C$6/'Formy zajęć'!$D$62,IF(N77="niesklasyfikowane",0,""))))))</f>
        <v/>
      </c>
      <c r="V77" s="19">
        <f t="shared" si="168"/>
        <v>0</v>
      </c>
      <c r="W77" s="19">
        <f t="shared" si="168"/>
        <v>0</v>
      </c>
      <c r="X77" s="19">
        <f t="shared" si="168"/>
        <v>0</v>
      </c>
      <c r="Z77" s="19">
        <f t="shared" si="169"/>
        <v>0</v>
      </c>
      <c r="AA77" s="19">
        <f t="shared" si="169"/>
        <v>0</v>
      </c>
      <c r="AB77" s="19">
        <f t="shared" si="169"/>
        <v>0</v>
      </c>
      <c r="AD77" s="19">
        <f t="shared" si="170"/>
        <v>0</v>
      </c>
      <c r="AE77" s="19">
        <f t="shared" si="170"/>
        <v>0</v>
      </c>
      <c r="AF77" s="19">
        <f t="shared" si="170"/>
        <v>0</v>
      </c>
      <c r="AH77" s="19">
        <f t="shared" si="171"/>
        <v>0</v>
      </c>
      <c r="AI77" s="19">
        <f t="shared" si="171"/>
        <v>0</v>
      </c>
      <c r="AJ77" s="19">
        <f t="shared" si="171"/>
        <v>0</v>
      </c>
      <c r="AL77" s="19">
        <f t="shared" si="172"/>
        <v>0</v>
      </c>
      <c r="AM77" s="19">
        <f t="shared" si="172"/>
        <v>0</v>
      </c>
      <c r="AN77" s="19">
        <f t="shared" si="172"/>
        <v>0</v>
      </c>
      <c r="AP77" s="19">
        <f t="shared" si="173"/>
        <v>0</v>
      </c>
      <c r="AQ77" s="19">
        <f t="shared" si="173"/>
        <v>0</v>
      </c>
      <c r="AR77" s="19">
        <f t="shared" si="173"/>
        <v>0</v>
      </c>
      <c r="AT77" s="19">
        <f t="shared" si="174"/>
        <v>0</v>
      </c>
      <c r="AU77" s="19">
        <f t="shared" si="174"/>
        <v>0</v>
      </c>
      <c r="AV77" s="19">
        <f t="shared" si="174"/>
        <v>0</v>
      </c>
      <c r="AX77" s="19">
        <f t="shared" si="175"/>
        <v>0</v>
      </c>
      <c r="AY77" s="19">
        <f t="shared" si="175"/>
        <v>0</v>
      </c>
      <c r="AZ77" s="19">
        <f t="shared" si="175"/>
        <v>0</v>
      </c>
      <c r="BB77" s="19">
        <f t="shared" si="176"/>
        <v>0</v>
      </c>
      <c r="BC77" s="19">
        <f t="shared" si="176"/>
        <v>0</v>
      </c>
      <c r="BD77" s="19">
        <f t="shared" si="176"/>
        <v>0</v>
      </c>
      <c r="BF77" s="19">
        <f t="shared" si="177"/>
        <v>0</v>
      </c>
      <c r="BG77" s="19">
        <f t="shared" si="177"/>
        <v>0</v>
      </c>
      <c r="BH77" s="19">
        <f t="shared" si="177"/>
        <v>0</v>
      </c>
      <c r="BJ77" s="19">
        <f t="shared" si="178"/>
        <v>0</v>
      </c>
      <c r="BK77" s="19">
        <f t="shared" si="178"/>
        <v>0</v>
      </c>
      <c r="BL77" s="19">
        <f t="shared" si="178"/>
        <v>0</v>
      </c>
      <c r="BN77" s="19">
        <f t="shared" si="179"/>
        <v>0</v>
      </c>
      <c r="BO77" s="19">
        <f t="shared" si="179"/>
        <v>0</v>
      </c>
      <c r="BP77" s="19">
        <f t="shared" si="179"/>
        <v>0</v>
      </c>
      <c r="BR77" s="19">
        <f t="shared" si="180"/>
        <v>0</v>
      </c>
      <c r="BS77" s="19">
        <f t="shared" si="180"/>
        <v>0</v>
      </c>
      <c r="BT77" s="19">
        <f t="shared" si="180"/>
        <v>0</v>
      </c>
      <c r="BV77" s="19">
        <f t="shared" si="181"/>
        <v>0</v>
      </c>
      <c r="BW77" s="19">
        <f t="shared" si="181"/>
        <v>0</v>
      </c>
      <c r="BX77" s="19">
        <f t="shared" si="181"/>
        <v>0</v>
      </c>
      <c r="BZ77" s="19">
        <f t="shared" si="182"/>
        <v>0</v>
      </c>
      <c r="CA77" s="19">
        <f t="shared" si="182"/>
        <v>0</v>
      </c>
      <c r="CB77" s="19">
        <f t="shared" si="182"/>
        <v>0</v>
      </c>
      <c r="CD77" s="19">
        <f t="shared" si="183"/>
        <v>0</v>
      </c>
      <c r="CE77" s="19">
        <f t="shared" si="183"/>
        <v>0</v>
      </c>
      <c r="CF77" s="19">
        <f t="shared" si="183"/>
        <v>0</v>
      </c>
      <c r="CH77" s="19">
        <f t="shared" si="184"/>
        <v>0</v>
      </c>
      <c r="CI77" s="19">
        <f t="shared" si="184"/>
        <v>0</v>
      </c>
      <c r="CJ77" s="19">
        <f t="shared" si="184"/>
        <v>0</v>
      </c>
      <c r="CL77" s="19">
        <f t="shared" si="185"/>
        <v>0</v>
      </c>
      <c r="CM77" s="19">
        <f t="shared" si="185"/>
        <v>0</v>
      </c>
      <c r="CN77" s="19">
        <f t="shared" si="185"/>
        <v>0</v>
      </c>
      <c r="CP77" s="19">
        <f t="shared" si="186"/>
        <v>0</v>
      </c>
      <c r="CQ77" s="19">
        <f t="shared" si="186"/>
        <v>0</v>
      </c>
      <c r="CR77" s="19">
        <f t="shared" si="186"/>
        <v>0</v>
      </c>
      <c r="CT77" s="19">
        <f t="shared" si="187"/>
        <v>0</v>
      </c>
      <c r="CU77" s="19">
        <f t="shared" si="187"/>
        <v>0</v>
      </c>
      <c r="CV77" s="19">
        <f t="shared" si="187"/>
        <v>0</v>
      </c>
      <c r="CX77" s="19">
        <f t="shared" si="188"/>
        <v>0</v>
      </c>
      <c r="CY77" s="19">
        <f t="shared" si="188"/>
        <v>0</v>
      </c>
      <c r="CZ77" s="19">
        <f t="shared" si="188"/>
        <v>0</v>
      </c>
      <c r="DB77" s="19">
        <f t="shared" si="189"/>
        <v>0</v>
      </c>
      <c r="DC77" s="19">
        <f t="shared" si="189"/>
        <v>0</v>
      </c>
      <c r="DD77" s="19">
        <f t="shared" si="189"/>
        <v>0</v>
      </c>
      <c r="DF77" s="19">
        <f t="shared" si="190"/>
        <v>0</v>
      </c>
      <c r="DG77" s="19">
        <f t="shared" si="190"/>
        <v>0</v>
      </c>
      <c r="DH77" s="19">
        <f t="shared" si="190"/>
        <v>0</v>
      </c>
      <c r="DJ77" s="19">
        <f t="shared" si="191"/>
        <v>0</v>
      </c>
      <c r="DK77" s="19">
        <f t="shared" si="191"/>
        <v>0</v>
      </c>
      <c r="DL77" s="19">
        <f t="shared" si="191"/>
        <v>0</v>
      </c>
      <c r="DN77" s="19">
        <f t="shared" si="192"/>
        <v>0</v>
      </c>
      <c r="DO77" s="19">
        <f t="shared" si="192"/>
        <v>0</v>
      </c>
      <c r="DP77" s="19">
        <f t="shared" si="192"/>
        <v>0</v>
      </c>
      <c r="DR77" s="19">
        <f t="shared" si="193"/>
        <v>0</v>
      </c>
      <c r="DS77" s="19">
        <f t="shared" si="193"/>
        <v>0</v>
      </c>
      <c r="DT77" s="19">
        <f t="shared" si="193"/>
        <v>0</v>
      </c>
      <c r="DV77" s="19">
        <f t="shared" si="194"/>
        <v>0</v>
      </c>
      <c r="DW77" s="19">
        <f t="shared" si="194"/>
        <v>0</v>
      </c>
      <c r="DX77" s="19">
        <f t="shared" si="194"/>
        <v>0</v>
      </c>
      <c r="DZ77" s="19">
        <f t="shared" si="195"/>
        <v>0</v>
      </c>
      <c r="EA77" s="19">
        <f t="shared" si="195"/>
        <v>0</v>
      </c>
      <c r="EB77" s="19">
        <f t="shared" si="195"/>
        <v>0</v>
      </c>
      <c r="ED77" s="19">
        <f t="shared" si="196"/>
        <v>0</v>
      </c>
      <c r="EE77" s="19">
        <f t="shared" si="196"/>
        <v>0</v>
      </c>
      <c r="EF77" s="19">
        <f t="shared" si="196"/>
        <v>0</v>
      </c>
      <c r="EH77" s="19">
        <f t="shared" si="197"/>
        <v>0</v>
      </c>
      <c r="EI77" s="19">
        <f t="shared" si="197"/>
        <v>0</v>
      </c>
      <c r="EJ77" s="19">
        <f t="shared" si="197"/>
        <v>0</v>
      </c>
      <c r="EL77" s="19">
        <f t="shared" si="198"/>
        <v>0</v>
      </c>
      <c r="EM77" s="19">
        <f t="shared" si="198"/>
        <v>0</v>
      </c>
      <c r="EN77" s="19">
        <f t="shared" si="198"/>
        <v>0</v>
      </c>
      <c r="EP77" s="19">
        <f t="shared" si="199"/>
        <v>0</v>
      </c>
      <c r="EQ77" s="19">
        <f t="shared" si="199"/>
        <v>0</v>
      </c>
      <c r="ER77" s="19">
        <f t="shared" si="199"/>
        <v>0</v>
      </c>
      <c r="ET77" s="19">
        <f t="shared" si="200"/>
        <v>0</v>
      </c>
      <c r="EU77" s="19">
        <f t="shared" si="200"/>
        <v>0</v>
      </c>
      <c r="EV77" s="19">
        <f t="shared" si="200"/>
        <v>0</v>
      </c>
      <c r="EX77" s="19">
        <f t="shared" si="201"/>
        <v>0</v>
      </c>
      <c r="EY77" s="19">
        <f t="shared" si="201"/>
        <v>0</v>
      </c>
      <c r="EZ77" s="19">
        <f t="shared" si="201"/>
        <v>0</v>
      </c>
      <c r="FB77" s="19">
        <f t="shared" si="202"/>
        <v>0</v>
      </c>
      <c r="FC77" s="19">
        <f t="shared" si="202"/>
        <v>0</v>
      </c>
      <c r="FD77" s="19">
        <f t="shared" si="202"/>
        <v>0</v>
      </c>
      <c r="FF77" s="19">
        <f t="shared" si="203"/>
        <v>0</v>
      </c>
      <c r="FG77" s="19">
        <f t="shared" si="203"/>
        <v>0</v>
      </c>
      <c r="FH77" s="19">
        <f t="shared" si="203"/>
        <v>0</v>
      </c>
      <c r="FJ77" s="19">
        <f t="shared" si="204"/>
        <v>0</v>
      </c>
      <c r="FK77" s="19">
        <f t="shared" si="204"/>
        <v>0</v>
      </c>
      <c r="FL77" s="19">
        <f t="shared" si="204"/>
        <v>0</v>
      </c>
      <c r="FN77" s="19">
        <f t="shared" si="205"/>
        <v>0</v>
      </c>
      <c r="FO77" s="19">
        <f t="shared" si="205"/>
        <v>0</v>
      </c>
      <c r="FP77" s="19">
        <f t="shared" si="205"/>
        <v>0</v>
      </c>
      <c r="FR77" s="19">
        <f t="shared" si="206"/>
        <v>0</v>
      </c>
      <c r="FS77" s="19">
        <f t="shared" si="206"/>
        <v>0</v>
      </c>
      <c r="FT77" s="19">
        <f t="shared" si="206"/>
        <v>0</v>
      </c>
      <c r="FV77" s="19">
        <f t="shared" si="207"/>
        <v>0</v>
      </c>
      <c r="FW77" s="19">
        <f t="shared" si="207"/>
        <v>0</v>
      </c>
      <c r="FX77" s="19">
        <f t="shared" si="207"/>
        <v>0</v>
      </c>
      <c r="FZ77" s="19">
        <f t="shared" si="208"/>
        <v>0</v>
      </c>
      <c r="GA77" s="19">
        <f t="shared" si="208"/>
        <v>0</v>
      </c>
      <c r="GB77" s="19">
        <f t="shared" si="208"/>
        <v>0</v>
      </c>
      <c r="GD77" s="19">
        <f t="shared" si="209"/>
        <v>0</v>
      </c>
      <c r="GE77" s="19">
        <f t="shared" si="209"/>
        <v>0</v>
      </c>
      <c r="GF77" s="19">
        <f t="shared" si="209"/>
        <v>0</v>
      </c>
      <c r="GH77" s="19">
        <f t="shared" si="210"/>
        <v>0</v>
      </c>
      <c r="GI77" s="19">
        <f t="shared" si="210"/>
        <v>0</v>
      </c>
      <c r="GJ77" s="19">
        <f t="shared" si="210"/>
        <v>0</v>
      </c>
      <c r="GL77" s="19">
        <f t="shared" si="211"/>
        <v>0</v>
      </c>
      <c r="GM77" s="19">
        <f t="shared" si="211"/>
        <v>0</v>
      </c>
      <c r="GN77" s="19">
        <f t="shared" si="211"/>
        <v>0</v>
      </c>
      <c r="GP77" s="19">
        <f t="shared" si="212"/>
        <v>0</v>
      </c>
      <c r="GQ77" s="19">
        <f t="shared" si="212"/>
        <v>0</v>
      </c>
      <c r="GR77" s="19">
        <f t="shared" si="212"/>
        <v>0</v>
      </c>
      <c r="GT77" s="19">
        <f t="shared" si="213"/>
        <v>0</v>
      </c>
      <c r="GU77" s="19">
        <f t="shared" si="213"/>
        <v>0</v>
      </c>
      <c r="GV77" s="19">
        <f t="shared" si="213"/>
        <v>0</v>
      </c>
      <c r="HA77" s="27" t="str">
        <f>IF(N77="wykład",G77*E77*'Formy zajęć'!$D$53*'Formy zajęć'!$D$58,IF(N77="ćw.aud",G77*E77*'Kierunek studiów'!$C$6/'Formy zajęć'!$D$59*'Formy zajęć'!$D$53,IF(N77="sem",G77*E77*'Kierunek studiów'!$C$6/'Formy zajęć'!$D$62*'Formy zajęć'!$D$53,IF(N77="ćw.konw",G77*E77*'Formy zajęć'!$D$53*'Kierunek studiów'!$C$6/'Formy zajęć'!$D$61,IF(N77="ćw.lab",G77*E77*'Formy zajęć'!$D$53*'Kierunek studiów'!$C$6/'Formy zajęć'!$D$60,IF(N77="niesklasyfikowane",0,""))))))</f>
        <v/>
      </c>
      <c r="HB77" s="19" t="str">
        <f t="shared" si="163"/>
        <v/>
      </c>
    </row>
    <row r="78" spans="2:210" x14ac:dyDescent="0.25">
      <c r="B78" s="28">
        <f t="shared" ref="B78:B83" si="214">IF(AND(C78=C77,C78&lt;&gt;0),B77+1,0)</f>
        <v>0</v>
      </c>
      <c r="C78" s="25">
        <f>Przedmioty!B79</f>
        <v>0</v>
      </c>
      <c r="D78" s="28">
        <f>Przedmioty!D79</f>
        <v>0</v>
      </c>
      <c r="E78" s="28">
        <f>Przedmioty!C79</f>
        <v>0</v>
      </c>
      <c r="F78" s="29">
        <f t="shared" si="165"/>
        <v>0</v>
      </c>
      <c r="G78" s="29">
        <f t="shared" si="166"/>
        <v>0</v>
      </c>
      <c r="H78" s="29">
        <f t="shared" si="167"/>
        <v>0</v>
      </c>
      <c r="J78" s="19">
        <f t="shared" ref="J78:J83" si="215">E78*SUM(F78:H78)</f>
        <v>0</v>
      </c>
      <c r="K78" s="19">
        <f t="shared" si="162"/>
        <v>1020</v>
      </c>
      <c r="L78" s="19" t="str">
        <f>IF(OR(B85&gt;B78,J78=0),"",K78-SUM($L$48:L77))</f>
        <v/>
      </c>
      <c r="M78" s="19" t="str">
        <f t="shared" si="164"/>
        <v/>
      </c>
      <c r="N78" s="19" t="str">
        <f t="shared" si="111"/>
        <v/>
      </c>
      <c r="P78" s="55" t="str">
        <f>IF(N78="wykład",E78,IF(N78="ćw.aud",E78*'Kierunek studiów'!$C$6/'Formy zajęć'!$D$59,IF(N78="ćw.lab",E78*'Kierunek studiów'!$C$6/'Formy zajęć'!$D$60,IF(N78="ćw.konw",E78*'Kierunek studiów'!$C$6/'Formy zajęć'!$D$61,IF(N78="sem",E78*'Kierunek studiów'!$C$6/'Formy zajęć'!$D$62,IF(N78="niesklasyfikowane",0,""))))))</f>
        <v/>
      </c>
      <c r="V78" s="19">
        <f t="shared" si="168"/>
        <v>0</v>
      </c>
      <c r="W78" s="19">
        <f t="shared" si="168"/>
        <v>0</v>
      </c>
      <c r="X78" s="19">
        <f t="shared" si="168"/>
        <v>0</v>
      </c>
      <c r="Z78" s="19">
        <f t="shared" si="169"/>
        <v>0</v>
      </c>
      <c r="AA78" s="19">
        <f t="shared" si="169"/>
        <v>0</v>
      </c>
      <c r="AB78" s="19">
        <f t="shared" si="169"/>
        <v>0</v>
      </c>
      <c r="AD78" s="19">
        <f t="shared" si="170"/>
        <v>0</v>
      </c>
      <c r="AE78" s="19">
        <f t="shared" si="170"/>
        <v>0</v>
      </c>
      <c r="AF78" s="19">
        <f t="shared" si="170"/>
        <v>0</v>
      </c>
      <c r="AH78" s="19">
        <f t="shared" si="171"/>
        <v>0</v>
      </c>
      <c r="AI78" s="19">
        <f t="shared" si="171"/>
        <v>0</v>
      </c>
      <c r="AJ78" s="19">
        <f t="shared" si="171"/>
        <v>0</v>
      </c>
      <c r="AL78" s="19">
        <f t="shared" si="172"/>
        <v>0</v>
      </c>
      <c r="AM78" s="19">
        <f t="shared" si="172"/>
        <v>0</v>
      </c>
      <c r="AN78" s="19">
        <f t="shared" si="172"/>
        <v>0</v>
      </c>
      <c r="AP78" s="19">
        <f t="shared" si="173"/>
        <v>0</v>
      </c>
      <c r="AQ78" s="19">
        <f t="shared" si="173"/>
        <v>0</v>
      </c>
      <c r="AR78" s="19">
        <f t="shared" si="173"/>
        <v>0</v>
      </c>
      <c r="AT78" s="19">
        <f t="shared" si="174"/>
        <v>0</v>
      </c>
      <c r="AU78" s="19">
        <f t="shared" si="174"/>
        <v>0</v>
      </c>
      <c r="AV78" s="19">
        <f t="shared" si="174"/>
        <v>0</v>
      </c>
      <c r="AX78" s="19">
        <f t="shared" si="175"/>
        <v>0</v>
      </c>
      <c r="AY78" s="19">
        <f t="shared" si="175"/>
        <v>0</v>
      </c>
      <c r="AZ78" s="19">
        <f t="shared" si="175"/>
        <v>0</v>
      </c>
      <c r="BB78" s="19">
        <f t="shared" si="176"/>
        <v>0</v>
      </c>
      <c r="BC78" s="19">
        <f t="shared" si="176"/>
        <v>0</v>
      </c>
      <c r="BD78" s="19">
        <f t="shared" si="176"/>
        <v>0</v>
      </c>
      <c r="BF78" s="19">
        <f t="shared" si="177"/>
        <v>0</v>
      </c>
      <c r="BG78" s="19">
        <f t="shared" si="177"/>
        <v>0</v>
      </c>
      <c r="BH78" s="19">
        <f t="shared" si="177"/>
        <v>0</v>
      </c>
      <c r="BJ78" s="19">
        <f t="shared" si="178"/>
        <v>0</v>
      </c>
      <c r="BK78" s="19">
        <f t="shared" si="178"/>
        <v>0</v>
      </c>
      <c r="BL78" s="19">
        <f t="shared" si="178"/>
        <v>0</v>
      </c>
      <c r="BN78" s="19">
        <f t="shared" si="179"/>
        <v>0</v>
      </c>
      <c r="BO78" s="19">
        <f t="shared" si="179"/>
        <v>0</v>
      </c>
      <c r="BP78" s="19">
        <f t="shared" si="179"/>
        <v>0</v>
      </c>
      <c r="BR78" s="19">
        <f t="shared" si="180"/>
        <v>0</v>
      </c>
      <c r="BS78" s="19">
        <f t="shared" si="180"/>
        <v>0</v>
      </c>
      <c r="BT78" s="19">
        <f t="shared" si="180"/>
        <v>0</v>
      </c>
      <c r="BV78" s="19">
        <f t="shared" si="181"/>
        <v>0</v>
      </c>
      <c r="BW78" s="19">
        <f t="shared" si="181"/>
        <v>0</v>
      </c>
      <c r="BX78" s="19">
        <f t="shared" si="181"/>
        <v>0</v>
      </c>
      <c r="BZ78" s="19">
        <f t="shared" si="182"/>
        <v>0</v>
      </c>
      <c r="CA78" s="19">
        <f t="shared" si="182"/>
        <v>0</v>
      </c>
      <c r="CB78" s="19">
        <f t="shared" si="182"/>
        <v>0</v>
      </c>
      <c r="CD78" s="19">
        <f t="shared" si="183"/>
        <v>0</v>
      </c>
      <c r="CE78" s="19">
        <f t="shared" si="183"/>
        <v>0</v>
      </c>
      <c r="CF78" s="19">
        <f t="shared" si="183"/>
        <v>0</v>
      </c>
      <c r="CH78" s="19">
        <f t="shared" si="184"/>
        <v>0</v>
      </c>
      <c r="CI78" s="19">
        <f t="shared" si="184"/>
        <v>0</v>
      </c>
      <c r="CJ78" s="19">
        <f t="shared" si="184"/>
        <v>0</v>
      </c>
      <c r="CL78" s="19">
        <f t="shared" si="185"/>
        <v>0</v>
      </c>
      <c r="CM78" s="19">
        <f t="shared" si="185"/>
        <v>0</v>
      </c>
      <c r="CN78" s="19">
        <f t="shared" si="185"/>
        <v>0</v>
      </c>
      <c r="CP78" s="19">
        <f t="shared" si="186"/>
        <v>0</v>
      </c>
      <c r="CQ78" s="19">
        <f t="shared" si="186"/>
        <v>0</v>
      </c>
      <c r="CR78" s="19">
        <f t="shared" si="186"/>
        <v>0</v>
      </c>
      <c r="CT78" s="19">
        <f t="shared" si="187"/>
        <v>0</v>
      </c>
      <c r="CU78" s="19">
        <f t="shared" si="187"/>
        <v>0</v>
      </c>
      <c r="CV78" s="19">
        <f t="shared" si="187"/>
        <v>0</v>
      </c>
      <c r="CX78" s="19">
        <f t="shared" si="188"/>
        <v>0</v>
      </c>
      <c r="CY78" s="19">
        <f t="shared" si="188"/>
        <v>0</v>
      </c>
      <c r="CZ78" s="19">
        <f t="shared" si="188"/>
        <v>0</v>
      </c>
      <c r="DB78" s="19">
        <f t="shared" si="189"/>
        <v>0</v>
      </c>
      <c r="DC78" s="19">
        <f t="shared" si="189"/>
        <v>0</v>
      </c>
      <c r="DD78" s="19">
        <f t="shared" si="189"/>
        <v>0</v>
      </c>
      <c r="DF78" s="19">
        <f t="shared" si="190"/>
        <v>0</v>
      </c>
      <c r="DG78" s="19">
        <f t="shared" si="190"/>
        <v>0</v>
      </c>
      <c r="DH78" s="19">
        <f t="shared" si="190"/>
        <v>0</v>
      </c>
      <c r="DJ78" s="19">
        <f t="shared" si="191"/>
        <v>0</v>
      </c>
      <c r="DK78" s="19">
        <f t="shared" si="191"/>
        <v>0</v>
      </c>
      <c r="DL78" s="19">
        <f t="shared" si="191"/>
        <v>0</v>
      </c>
      <c r="DN78" s="19">
        <f t="shared" si="192"/>
        <v>0</v>
      </c>
      <c r="DO78" s="19">
        <f t="shared" si="192"/>
        <v>0</v>
      </c>
      <c r="DP78" s="19">
        <f t="shared" si="192"/>
        <v>0</v>
      </c>
      <c r="DR78" s="19">
        <f t="shared" si="193"/>
        <v>0</v>
      </c>
      <c r="DS78" s="19">
        <f t="shared" si="193"/>
        <v>0</v>
      </c>
      <c r="DT78" s="19">
        <f t="shared" si="193"/>
        <v>0</v>
      </c>
      <c r="DV78" s="19">
        <f t="shared" si="194"/>
        <v>0</v>
      </c>
      <c r="DW78" s="19">
        <f t="shared" si="194"/>
        <v>0</v>
      </c>
      <c r="DX78" s="19">
        <f t="shared" si="194"/>
        <v>0</v>
      </c>
      <c r="DZ78" s="19">
        <f t="shared" si="195"/>
        <v>0</v>
      </c>
      <c r="EA78" s="19">
        <f t="shared" si="195"/>
        <v>0</v>
      </c>
      <c r="EB78" s="19">
        <f t="shared" si="195"/>
        <v>0</v>
      </c>
      <c r="ED78" s="19">
        <f t="shared" si="196"/>
        <v>0</v>
      </c>
      <c r="EE78" s="19">
        <f t="shared" si="196"/>
        <v>0</v>
      </c>
      <c r="EF78" s="19">
        <f t="shared" si="196"/>
        <v>0</v>
      </c>
      <c r="EH78" s="19">
        <f t="shared" si="197"/>
        <v>0</v>
      </c>
      <c r="EI78" s="19">
        <f t="shared" si="197"/>
        <v>0</v>
      </c>
      <c r="EJ78" s="19">
        <f t="shared" si="197"/>
        <v>0</v>
      </c>
      <c r="EL78" s="19">
        <f t="shared" si="198"/>
        <v>0</v>
      </c>
      <c r="EM78" s="19">
        <f t="shared" si="198"/>
        <v>0</v>
      </c>
      <c r="EN78" s="19">
        <f t="shared" si="198"/>
        <v>0</v>
      </c>
      <c r="EP78" s="19">
        <f t="shared" si="199"/>
        <v>0</v>
      </c>
      <c r="EQ78" s="19">
        <f t="shared" si="199"/>
        <v>0</v>
      </c>
      <c r="ER78" s="19">
        <f t="shared" si="199"/>
        <v>0</v>
      </c>
      <c r="ET78" s="19">
        <f t="shared" si="200"/>
        <v>0</v>
      </c>
      <c r="EU78" s="19">
        <f t="shared" si="200"/>
        <v>0</v>
      </c>
      <c r="EV78" s="19">
        <f t="shared" si="200"/>
        <v>0</v>
      </c>
      <c r="EX78" s="19">
        <f t="shared" si="201"/>
        <v>0</v>
      </c>
      <c r="EY78" s="19">
        <f t="shared" si="201"/>
        <v>0</v>
      </c>
      <c r="EZ78" s="19">
        <f t="shared" si="201"/>
        <v>0</v>
      </c>
      <c r="FB78" s="19">
        <f t="shared" si="202"/>
        <v>0</v>
      </c>
      <c r="FC78" s="19">
        <f t="shared" si="202"/>
        <v>0</v>
      </c>
      <c r="FD78" s="19">
        <f t="shared" si="202"/>
        <v>0</v>
      </c>
      <c r="FF78" s="19">
        <f t="shared" si="203"/>
        <v>0</v>
      </c>
      <c r="FG78" s="19">
        <f t="shared" si="203"/>
        <v>0</v>
      </c>
      <c r="FH78" s="19">
        <f t="shared" si="203"/>
        <v>0</v>
      </c>
      <c r="FJ78" s="19">
        <f t="shared" si="204"/>
        <v>0</v>
      </c>
      <c r="FK78" s="19">
        <f t="shared" si="204"/>
        <v>0</v>
      </c>
      <c r="FL78" s="19">
        <f t="shared" si="204"/>
        <v>0</v>
      </c>
      <c r="FN78" s="19">
        <f t="shared" si="205"/>
        <v>0</v>
      </c>
      <c r="FO78" s="19">
        <f t="shared" si="205"/>
        <v>0</v>
      </c>
      <c r="FP78" s="19">
        <f t="shared" si="205"/>
        <v>0</v>
      </c>
      <c r="FR78" s="19">
        <f t="shared" si="206"/>
        <v>0</v>
      </c>
      <c r="FS78" s="19">
        <f t="shared" si="206"/>
        <v>0</v>
      </c>
      <c r="FT78" s="19">
        <f t="shared" si="206"/>
        <v>0</v>
      </c>
      <c r="FV78" s="19">
        <f t="shared" si="207"/>
        <v>0</v>
      </c>
      <c r="FW78" s="19">
        <f t="shared" si="207"/>
        <v>0</v>
      </c>
      <c r="FX78" s="19">
        <f t="shared" si="207"/>
        <v>0</v>
      </c>
      <c r="FZ78" s="19">
        <f t="shared" si="208"/>
        <v>0</v>
      </c>
      <c r="GA78" s="19">
        <f t="shared" si="208"/>
        <v>0</v>
      </c>
      <c r="GB78" s="19">
        <f t="shared" si="208"/>
        <v>0</v>
      </c>
      <c r="GD78" s="19">
        <f t="shared" si="209"/>
        <v>0</v>
      </c>
      <c r="GE78" s="19">
        <f t="shared" si="209"/>
        <v>0</v>
      </c>
      <c r="GF78" s="19">
        <f t="shared" si="209"/>
        <v>0</v>
      </c>
      <c r="GH78" s="19">
        <f t="shared" si="210"/>
        <v>0</v>
      </c>
      <c r="GI78" s="19">
        <f t="shared" si="210"/>
        <v>0</v>
      </c>
      <c r="GJ78" s="19">
        <f t="shared" si="210"/>
        <v>0</v>
      </c>
      <c r="GL78" s="19">
        <f t="shared" si="211"/>
        <v>0</v>
      </c>
      <c r="GM78" s="19">
        <f t="shared" si="211"/>
        <v>0</v>
      </c>
      <c r="GN78" s="19">
        <f t="shared" si="211"/>
        <v>0</v>
      </c>
      <c r="GP78" s="19">
        <f t="shared" si="212"/>
        <v>0</v>
      </c>
      <c r="GQ78" s="19">
        <f t="shared" si="212"/>
        <v>0</v>
      </c>
      <c r="GR78" s="19">
        <f t="shared" si="212"/>
        <v>0</v>
      </c>
      <c r="GT78" s="19">
        <f t="shared" si="213"/>
        <v>0</v>
      </c>
      <c r="GU78" s="19">
        <f t="shared" si="213"/>
        <v>0</v>
      </c>
      <c r="GV78" s="19">
        <f t="shared" si="213"/>
        <v>0</v>
      </c>
      <c r="HA78" s="27" t="str">
        <f>IF(N78="wykład",G78*E78*'Formy zajęć'!$D$53*'Formy zajęć'!$D$58,IF(N78="ćw.aud",G78*E78*'Kierunek studiów'!$C$6/'Formy zajęć'!$D$59*'Formy zajęć'!$D$53,IF(N78="sem",G78*E78*'Kierunek studiów'!$C$6/'Formy zajęć'!$D$62*'Formy zajęć'!$D$53,IF(N78="ćw.konw",G78*E78*'Formy zajęć'!$D$53*'Kierunek studiów'!$C$6/'Formy zajęć'!$D$61,IF(N78="ćw.lab",G78*E78*'Formy zajęć'!$D$53*'Kierunek studiów'!$C$6/'Formy zajęć'!$D$60,IF(N78="niesklasyfikowane",0,""))))))</f>
        <v/>
      </c>
      <c r="HB78" s="19" t="str">
        <f t="shared" si="163"/>
        <v/>
      </c>
    </row>
    <row r="79" spans="2:210" x14ac:dyDescent="0.25">
      <c r="B79" s="28">
        <f t="shared" si="214"/>
        <v>0</v>
      </c>
      <c r="C79" s="25">
        <f>Przedmioty!B80</f>
        <v>0</v>
      </c>
      <c r="D79" s="28">
        <f>Przedmioty!D80</f>
        <v>0</v>
      </c>
      <c r="E79" s="28">
        <f>Przedmioty!C80</f>
        <v>0</v>
      </c>
      <c r="F79" s="29">
        <f t="shared" si="165"/>
        <v>0</v>
      </c>
      <c r="G79" s="29">
        <f t="shared" si="166"/>
        <v>0</v>
      </c>
      <c r="H79" s="29">
        <f t="shared" si="167"/>
        <v>0</v>
      </c>
      <c r="J79" s="19">
        <f t="shared" si="215"/>
        <v>0</v>
      </c>
      <c r="K79" s="19">
        <f t="shared" si="162"/>
        <v>1020</v>
      </c>
      <c r="L79" s="19" t="str">
        <f>IF(OR(B86&gt;B79,J79=0),"",K79-SUM($L$48:L78))</f>
        <v/>
      </c>
      <c r="M79" s="19" t="str">
        <f t="shared" si="164"/>
        <v/>
      </c>
      <c r="N79" s="19" t="str">
        <f t="shared" si="111"/>
        <v/>
      </c>
      <c r="P79" s="55" t="str">
        <f>IF(N79="wykład",E79,IF(N79="ćw.aud",E79*'Kierunek studiów'!$C$6/'Formy zajęć'!$D$59,IF(N79="ćw.lab",E79*'Kierunek studiów'!$C$6/'Formy zajęć'!$D$60,IF(N79="ćw.konw",E79*'Kierunek studiów'!$C$6/'Formy zajęć'!$D$61,IF(N79="sem",E79*'Kierunek studiów'!$C$6/'Formy zajęć'!$D$62,IF(N79="niesklasyfikowane",0,""))))))</f>
        <v/>
      </c>
      <c r="V79" s="19">
        <f t="shared" si="168"/>
        <v>0</v>
      </c>
      <c r="W79" s="19">
        <f t="shared" si="168"/>
        <v>0</v>
      </c>
      <c r="X79" s="19">
        <f t="shared" si="168"/>
        <v>0</v>
      </c>
      <c r="Z79" s="19">
        <f t="shared" si="169"/>
        <v>0</v>
      </c>
      <c r="AA79" s="19">
        <f t="shared" si="169"/>
        <v>0</v>
      </c>
      <c r="AB79" s="19">
        <f t="shared" si="169"/>
        <v>0</v>
      </c>
      <c r="AD79" s="19">
        <f t="shared" si="170"/>
        <v>0</v>
      </c>
      <c r="AE79" s="19">
        <f t="shared" si="170"/>
        <v>0</v>
      </c>
      <c r="AF79" s="19">
        <f t="shared" si="170"/>
        <v>0</v>
      </c>
      <c r="AH79" s="19">
        <f t="shared" si="171"/>
        <v>0</v>
      </c>
      <c r="AI79" s="19">
        <f t="shared" si="171"/>
        <v>0</v>
      </c>
      <c r="AJ79" s="19">
        <f t="shared" si="171"/>
        <v>0</v>
      </c>
      <c r="AL79" s="19">
        <f t="shared" si="172"/>
        <v>0</v>
      </c>
      <c r="AM79" s="19">
        <f t="shared" si="172"/>
        <v>0</v>
      </c>
      <c r="AN79" s="19">
        <f t="shared" si="172"/>
        <v>0</v>
      </c>
      <c r="AP79" s="19">
        <f t="shared" si="173"/>
        <v>0</v>
      </c>
      <c r="AQ79" s="19">
        <f t="shared" si="173"/>
        <v>0</v>
      </c>
      <c r="AR79" s="19">
        <f t="shared" si="173"/>
        <v>0</v>
      </c>
      <c r="AT79" s="19">
        <f t="shared" si="174"/>
        <v>0</v>
      </c>
      <c r="AU79" s="19">
        <f t="shared" si="174"/>
        <v>0</v>
      </c>
      <c r="AV79" s="19">
        <f t="shared" si="174"/>
        <v>0</v>
      </c>
      <c r="AX79" s="19">
        <f t="shared" si="175"/>
        <v>0</v>
      </c>
      <c r="AY79" s="19">
        <f t="shared" si="175"/>
        <v>0</v>
      </c>
      <c r="AZ79" s="19">
        <f t="shared" si="175"/>
        <v>0</v>
      </c>
      <c r="BB79" s="19">
        <f t="shared" si="176"/>
        <v>0</v>
      </c>
      <c r="BC79" s="19">
        <f t="shared" si="176"/>
        <v>0</v>
      </c>
      <c r="BD79" s="19">
        <f t="shared" si="176"/>
        <v>0</v>
      </c>
      <c r="BF79" s="19">
        <f t="shared" si="177"/>
        <v>0</v>
      </c>
      <c r="BG79" s="19">
        <f t="shared" si="177"/>
        <v>0</v>
      </c>
      <c r="BH79" s="19">
        <f t="shared" si="177"/>
        <v>0</v>
      </c>
      <c r="BJ79" s="19">
        <f t="shared" si="178"/>
        <v>0</v>
      </c>
      <c r="BK79" s="19">
        <f t="shared" si="178"/>
        <v>0</v>
      </c>
      <c r="BL79" s="19">
        <f t="shared" si="178"/>
        <v>0</v>
      </c>
      <c r="BN79" s="19">
        <f t="shared" si="179"/>
        <v>0</v>
      </c>
      <c r="BO79" s="19">
        <f t="shared" si="179"/>
        <v>0</v>
      </c>
      <c r="BP79" s="19">
        <f t="shared" si="179"/>
        <v>0</v>
      </c>
      <c r="BR79" s="19">
        <f t="shared" si="180"/>
        <v>0</v>
      </c>
      <c r="BS79" s="19">
        <f t="shared" si="180"/>
        <v>0</v>
      </c>
      <c r="BT79" s="19">
        <f t="shared" si="180"/>
        <v>0</v>
      </c>
      <c r="BV79" s="19">
        <f t="shared" si="181"/>
        <v>0</v>
      </c>
      <c r="BW79" s="19">
        <f t="shared" si="181"/>
        <v>0</v>
      </c>
      <c r="BX79" s="19">
        <f t="shared" si="181"/>
        <v>0</v>
      </c>
      <c r="BZ79" s="19">
        <f t="shared" si="182"/>
        <v>0</v>
      </c>
      <c r="CA79" s="19">
        <f t="shared" si="182"/>
        <v>0</v>
      </c>
      <c r="CB79" s="19">
        <f t="shared" si="182"/>
        <v>0</v>
      </c>
      <c r="CD79" s="19">
        <f t="shared" si="183"/>
        <v>0</v>
      </c>
      <c r="CE79" s="19">
        <f t="shared" si="183"/>
        <v>0</v>
      </c>
      <c r="CF79" s="19">
        <f t="shared" si="183"/>
        <v>0</v>
      </c>
      <c r="CH79" s="19">
        <f t="shared" si="184"/>
        <v>0</v>
      </c>
      <c r="CI79" s="19">
        <f t="shared" si="184"/>
        <v>0</v>
      </c>
      <c r="CJ79" s="19">
        <f t="shared" si="184"/>
        <v>0</v>
      </c>
      <c r="CL79" s="19">
        <f t="shared" si="185"/>
        <v>0</v>
      </c>
      <c r="CM79" s="19">
        <f t="shared" si="185"/>
        <v>0</v>
      </c>
      <c r="CN79" s="19">
        <f t="shared" si="185"/>
        <v>0</v>
      </c>
      <c r="CP79" s="19">
        <f t="shared" si="186"/>
        <v>0</v>
      </c>
      <c r="CQ79" s="19">
        <f t="shared" si="186"/>
        <v>0</v>
      </c>
      <c r="CR79" s="19">
        <f t="shared" si="186"/>
        <v>0</v>
      </c>
      <c r="CT79" s="19">
        <f t="shared" si="187"/>
        <v>0</v>
      </c>
      <c r="CU79" s="19">
        <f t="shared" si="187"/>
        <v>0</v>
      </c>
      <c r="CV79" s="19">
        <f t="shared" si="187"/>
        <v>0</v>
      </c>
      <c r="CX79" s="19">
        <f t="shared" si="188"/>
        <v>0</v>
      </c>
      <c r="CY79" s="19">
        <f t="shared" si="188"/>
        <v>0</v>
      </c>
      <c r="CZ79" s="19">
        <f t="shared" si="188"/>
        <v>0</v>
      </c>
      <c r="DB79" s="19">
        <f t="shared" si="189"/>
        <v>0</v>
      </c>
      <c r="DC79" s="19">
        <f t="shared" si="189"/>
        <v>0</v>
      </c>
      <c r="DD79" s="19">
        <f t="shared" si="189"/>
        <v>0</v>
      </c>
      <c r="DF79" s="19">
        <f t="shared" si="190"/>
        <v>0</v>
      </c>
      <c r="DG79" s="19">
        <f t="shared" si="190"/>
        <v>0</v>
      </c>
      <c r="DH79" s="19">
        <f t="shared" si="190"/>
        <v>0</v>
      </c>
      <c r="DJ79" s="19">
        <f t="shared" si="191"/>
        <v>0</v>
      </c>
      <c r="DK79" s="19">
        <f t="shared" si="191"/>
        <v>0</v>
      </c>
      <c r="DL79" s="19">
        <f t="shared" si="191"/>
        <v>0</v>
      </c>
      <c r="DN79" s="19">
        <f t="shared" si="192"/>
        <v>0</v>
      </c>
      <c r="DO79" s="19">
        <f t="shared" si="192"/>
        <v>0</v>
      </c>
      <c r="DP79" s="19">
        <f t="shared" si="192"/>
        <v>0</v>
      </c>
      <c r="DR79" s="19">
        <f t="shared" si="193"/>
        <v>0</v>
      </c>
      <c r="DS79" s="19">
        <f t="shared" si="193"/>
        <v>0</v>
      </c>
      <c r="DT79" s="19">
        <f t="shared" si="193"/>
        <v>0</v>
      </c>
      <c r="DV79" s="19">
        <f t="shared" si="194"/>
        <v>0</v>
      </c>
      <c r="DW79" s="19">
        <f t="shared" si="194"/>
        <v>0</v>
      </c>
      <c r="DX79" s="19">
        <f t="shared" si="194"/>
        <v>0</v>
      </c>
      <c r="DZ79" s="19">
        <f t="shared" si="195"/>
        <v>0</v>
      </c>
      <c r="EA79" s="19">
        <f t="shared" si="195"/>
        <v>0</v>
      </c>
      <c r="EB79" s="19">
        <f t="shared" si="195"/>
        <v>0</v>
      </c>
      <c r="ED79" s="19">
        <f t="shared" si="196"/>
        <v>0</v>
      </c>
      <c r="EE79" s="19">
        <f t="shared" si="196"/>
        <v>0</v>
      </c>
      <c r="EF79" s="19">
        <f t="shared" si="196"/>
        <v>0</v>
      </c>
      <c r="EH79" s="19">
        <f t="shared" si="197"/>
        <v>0</v>
      </c>
      <c r="EI79" s="19">
        <f t="shared" si="197"/>
        <v>0</v>
      </c>
      <c r="EJ79" s="19">
        <f t="shared" si="197"/>
        <v>0</v>
      </c>
      <c r="EL79" s="19">
        <f t="shared" si="198"/>
        <v>0</v>
      </c>
      <c r="EM79" s="19">
        <f t="shared" si="198"/>
        <v>0</v>
      </c>
      <c r="EN79" s="19">
        <f t="shared" si="198"/>
        <v>0</v>
      </c>
      <c r="EP79" s="19">
        <f t="shared" si="199"/>
        <v>0</v>
      </c>
      <c r="EQ79" s="19">
        <f t="shared" si="199"/>
        <v>0</v>
      </c>
      <c r="ER79" s="19">
        <f t="shared" si="199"/>
        <v>0</v>
      </c>
      <c r="ET79" s="19">
        <f t="shared" si="200"/>
        <v>0</v>
      </c>
      <c r="EU79" s="19">
        <f t="shared" si="200"/>
        <v>0</v>
      </c>
      <c r="EV79" s="19">
        <f t="shared" si="200"/>
        <v>0</v>
      </c>
      <c r="EX79" s="19">
        <f t="shared" si="201"/>
        <v>0</v>
      </c>
      <c r="EY79" s="19">
        <f t="shared" si="201"/>
        <v>0</v>
      </c>
      <c r="EZ79" s="19">
        <f t="shared" si="201"/>
        <v>0</v>
      </c>
      <c r="FB79" s="19">
        <f t="shared" si="202"/>
        <v>0</v>
      </c>
      <c r="FC79" s="19">
        <f t="shared" si="202"/>
        <v>0</v>
      </c>
      <c r="FD79" s="19">
        <f t="shared" si="202"/>
        <v>0</v>
      </c>
      <c r="FF79" s="19">
        <f t="shared" si="203"/>
        <v>0</v>
      </c>
      <c r="FG79" s="19">
        <f t="shared" si="203"/>
        <v>0</v>
      </c>
      <c r="FH79" s="19">
        <f t="shared" si="203"/>
        <v>0</v>
      </c>
      <c r="FJ79" s="19">
        <f t="shared" si="204"/>
        <v>0</v>
      </c>
      <c r="FK79" s="19">
        <f t="shared" si="204"/>
        <v>0</v>
      </c>
      <c r="FL79" s="19">
        <f t="shared" si="204"/>
        <v>0</v>
      </c>
      <c r="FN79" s="19">
        <f t="shared" si="205"/>
        <v>0</v>
      </c>
      <c r="FO79" s="19">
        <f t="shared" si="205"/>
        <v>0</v>
      </c>
      <c r="FP79" s="19">
        <f t="shared" si="205"/>
        <v>0</v>
      </c>
      <c r="FR79" s="19">
        <f t="shared" si="206"/>
        <v>0</v>
      </c>
      <c r="FS79" s="19">
        <f t="shared" si="206"/>
        <v>0</v>
      </c>
      <c r="FT79" s="19">
        <f t="shared" si="206"/>
        <v>0</v>
      </c>
      <c r="FV79" s="19">
        <f t="shared" si="207"/>
        <v>0</v>
      </c>
      <c r="FW79" s="19">
        <f t="shared" si="207"/>
        <v>0</v>
      </c>
      <c r="FX79" s="19">
        <f t="shared" si="207"/>
        <v>0</v>
      </c>
      <c r="FZ79" s="19">
        <f t="shared" si="208"/>
        <v>0</v>
      </c>
      <c r="GA79" s="19">
        <f t="shared" si="208"/>
        <v>0</v>
      </c>
      <c r="GB79" s="19">
        <f t="shared" si="208"/>
        <v>0</v>
      </c>
      <c r="GD79" s="19">
        <f t="shared" si="209"/>
        <v>0</v>
      </c>
      <c r="GE79" s="19">
        <f t="shared" si="209"/>
        <v>0</v>
      </c>
      <c r="GF79" s="19">
        <f t="shared" si="209"/>
        <v>0</v>
      </c>
      <c r="GH79" s="19">
        <f t="shared" si="210"/>
        <v>0</v>
      </c>
      <c r="GI79" s="19">
        <f t="shared" si="210"/>
        <v>0</v>
      </c>
      <c r="GJ79" s="19">
        <f t="shared" si="210"/>
        <v>0</v>
      </c>
      <c r="GL79" s="19">
        <f t="shared" si="211"/>
        <v>0</v>
      </c>
      <c r="GM79" s="19">
        <f t="shared" si="211"/>
        <v>0</v>
      </c>
      <c r="GN79" s="19">
        <f t="shared" si="211"/>
        <v>0</v>
      </c>
      <c r="GP79" s="19">
        <f t="shared" si="212"/>
        <v>0</v>
      </c>
      <c r="GQ79" s="19">
        <f t="shared" si="212"/>
        <v>0</v>
      </c>
      <c r="GR79" s="19">
        <f t="shared" si="212"/>
        <v>0</v>
      </c>
      <c r="GT79" s="19">
        <f t="shared" si="213"/>
        <v>0</v>
      </c>
      <c r="GU79" s="19">
        <f t="shared" si="213"/>
        <v>0</v>
      </c>
      <c r="GV79" s="19">
        <f t="shared" si="213"/>
        <v>0</v>
      </c>
      <c r="HA79" s="27" t="str">
        <f>IF(N79="wykład",G79*E79*'Formy zajęć'!$D$53*'Formy zajęć'!$D$58,IF(N79="ćw.aud",G79*E79*'Kierunek studiów'!$C$6/'Formy zajęć'!$D$59*'Formy zajęć'!$D$53,IF(N79="sem",G79*E79*'Kierunek studiów'!$C$6/'Formy zajęć'!$D$62*'Formy zajęć'!$D$53,IF(N79="ćw.konw",G79*E79*'Formy zajęć'!$D$53*'Kierunek studiów'!$C$6/'Formy zajęć'!$D$61,IF(N79="ćw.lab",G79*E79*'Formy zajęć'!$D$53*'Kierunek studiów'!$C$6/'Formy zajęć'!$D$60,IF(N79="niesklasyfikowane",0,""))))))</f>
        <v/>
      </c>
      <c r="HB79" s="19" t="str">
        <f t="shared" si="163"/>
        <v/>
      </c>
    </row>
    <row r="80" spans="2:210" x14ac:dyDescent="0.25">
      <c r="B80" s="28">
        <f t="shared" si="214"/>
        <v>0</v>
      </c>
      <c r="C80" s="25">
        <f>Przedmioty!B81</f>
        <v>0</v>
      </c>
      <c r="D80" s="28">
        <f>Przedmioty!D81</f>
        <v>0</v>
      </c>
      <c r="E80" s="28">
        <f>Przedmioty!C81</f>
        <v>0</v>
      </c>
      <c r="F80" s="29">
        <f t="shared" si="165"/>
        <v>0</v>
      </c>
      <c r="G80" s="29">
        <f t="shared" si="166"/>
        <v>0</v>
      </c>
      <c r="H80" s="29">
        <f t="shared" si="167"/>
        <v>0</v>
      </c>
      <c r="J80" s="19">
        <f t="shared" si="215"/>
        <v>0</v>
      </c>
      <c r="K80" s="19">
        <f t="shared" si="162"/>
        <v>1020</v>
      </c>
      <c r="L80" s="19" t="str">
        <f>IF(OR(B87&gt;B80,J80=0),"",K80-SUM($L$48:L79))</f>
        <v/>
      </c>
      <c r="M80" s="19" t="str">
        <f t="shared" si="164"/>
        <v/>
      </c>
      <c r="N80" s="19" t="str">
        <f t="shared" si="111"/>
        <v/>
      </c>
      <c r="P80" s="55" t="str">
        <f>IF(N80="wykład",E80,IF(N80="ćw.aud",E80*'Kierunek studiów'!$C$6/'Formy zajęć'!$D$59,IF(N80="ćw.lab",E80*'Kierunek studiów'!$C$6/'Formy zajęć'!$D$60,IF(N80="ćw.konw",E80*'Kierunek studiów'!$C$6/'Formy zajęć'!$D$61,IF(N80="sem",E80*'Kierunek studiów'!$C$6/'Formy zajęć'!$D$62,IF(N80="niesklasyfikowane",0,""))))))</f>
        <v/>
      </c>
      <c r="V80" s="19">
        <f t="shared" si="168"/>
        <v>0</v>
      </c>
      <c r="W80" s="19">
        <f t="shared" si="168"/>
        <v>0</v>
      </c>
      <c r="X80" s="19">
        <f t="shared" si="168"/>
        <v>0</v>
      </c>
      <c r="Z80" s="19">
        <f t="shared" si="169"/>
        <v>0</v>
      </c>
      <c r="AA80" s="19">
        <f t="shared" si="169"/>
        <v>0</v>
      </c>
      <c r="AB80" s="19">
        <f t="shared" si="169"/>
        <v>0</v>
      </c>
      <c r="AD80" s="19">
        <f t="shared" si="170"/>
        <v>0</v>
      </c>
      <c r="AE80" s="19">
        <f t="shared" si="170"/>
        <v>0</v>
      </c>
      <c r="AF80" s="19">
        <f t="shared" si="170"/>
        <v>0</v>
      </c>
      <c r="AH80" s="19">
        <f t="shared" si="171"/>
        <v>0</v>
      </c>
      <c r="AI80" s="19">
        <f t="shared" si="171"/>
        <v>0</v>
      </c>
      <c r="AJ80" s="19">
        <f t="shared" si="171"/>
        <v>0</v>
      </c>
      <c r="AL80" s="19">
        <f t="shared" si="172"/>
        <v>0</v>
      </c>
      <c r="AM80" s="19">
        <f t="shared" si="172"/>
        <v>0</v>
      </c>
      <c r="AN80" s="19">
        <f t="shared" si="172"/>
        <v>0</v>
      </c>
      <c r="AP80" s="19">
        <f t="shared" si="173"/>
        <v>0</v>
      </c>
      <c r="AQ80" s="19">
        <f t="shared" si="173"/>
        <v>0</v>
      </c>
      <c r="AR80" s="19">
        <f t="shared" si="173"/>
        <v>0</v>
      </c>
      <c r="AT80" s="19">
        <f t="shared" si="174"/>
        <v>0</v>
      </c>
      <c r="AU80" s="19">
        <f t="shared" si="174"/>
        <v>0</v>
      </c>
      <c r="AV80" s="19">
        <f t="shared" si="174"/>
        <v>0</v>
      </c>
      <c r="AX80" s="19">
        <f t="shared" si="175"/>
        <v>0</v>
      </c>
      <c r="AY80" s="19">
        <f t="shared" si="175"/>
        <v>0</v>
      </c>
      <c r="AZ80" s="19">
        <f t="shared" si="175"/>
        <v>0</v>
      </c>
      <c r="BB80" s="19">
        <f t="shared" si="176"/>
        <v>0</v>
      </c>
      <c r="BC80" s="19">
        <f t="shared" si="176"/>
        <v>0</v>
      </c>
      <c r="BD80" s="19">
        <f t="shared" si="176"/>
        <v>0</v>
      </c>
      <c r="BF80" s="19">
        <f t="shared" si="177"/>
        <v>0</v>
      </c>
      <c r="BG80" s="19">
        <f t="shared" si="177"/>
        <v>0</v>
      </c>
      <c r="BH80" s="19">
        <f t="shared" si="177"/>
        <v>0</v>
      </c>
      <c r="BJ80" s="19">
        <f t="shared" si="178"/>
        <v>0</v>
      </c>
      <c r="BK80" s="19">
        <f t="shared" si="178"/>
        <v>0</v>
      </c>
      <c r="BL80" s="19">
        <f t="shared" si="178"/>
        <v>0</v>
      </c>
      <c r="BN80" s="19">
        <f t="shared" si="179"/>
        <v>0</v>
      </c>
      <c r="BO80" s="19">
        <f t="shared" si="179"/>
        <v>0</v>
      </c>
      <c r="BP80" s="19">
        <f t="shared" si="179"/>
        <v>0</v>
      </c>
      <c r="BR80" s="19">
        <f t="shared" si="180"/>
        <v>0</v>
      </c>
      <c r="BS80" s="19">
        <f t="shared" si="180"/>
        <v>0</v>
      </c>
      <c r="BT80" s="19">
        <f t="shared" si="180"/>
        <v>0</v>
      </c>
      <c r="BV80" s="19">
        <f t="shared" si="181"/>
        <v>0</v>
      </c>
      <c r="BW80" s="19">
        <f t="shared" si="181"/>
        <v>0</v>
      </c>
      <c r="BX80" s="19">
        <f t="shared" si="181"/>
        <v>0</v>
      </c>
      <c r="BZ80" s="19">
        <f t="shared" si="182"/>
        <v>0</v>
      </c>
      <c r="CA80" s="19">
        <f t="shared" si="182"/>
        <v>0</v>
      </c>
      <c r="CB80" s="19">
        <f t="shared" si="182"/>
        <v>0</v>
      </c>
      <c r="CD80" s="19">
        <f t="shared" si="183"/>
        <v>0</v>
      </c>
      <c r="CE80" s="19">
        <f t="shared" si="183"/>
        <v>0</v>
      </c>
      <c r="CF80" s="19">
        <f t="shared" si="183"/>
        <v>0</v>
      </c>
      <c r="CH80" s="19">
        <f t="shared" si="184"/>
        <v>0</v>
      </c>
      <c r="CI80" s="19">
        <f t="shared" si="184"/>
        <v>0</v>
      </c>
      <c r="CJ80" s="19">
        <f t="shared" si="184"/>
        <v>0</v>
      </c>
      <c r="CL80" s="19">
        <f t="shared" si="185"/>
        <v>0</v>
      </c>
      <c r="CM80" s="19">
        <f t="shared" si="185"/>
        <v>0</v>
      </c>
      <c r="CN80" s="19">
        <f t="shared" si="185"/>
        <v>0</v>
      </c>
      <c r="CP80" s="19">
        <f t="shared" si="186"/>
        <v>0</v>
      </c>
      <c r="CQ80" s="19">
        <f t="shared" si="186"/>
        <v>0</v>
      </c>
      <c r="CR80" s="19">
        <f t="shared" si="186"/>
        <v>0</v>
      </c>
      <c r="CT80" s="19">
        <f t="shared" si="187"/>
        <v>0</v>
      </c>
      <c r="CU80" s="19">
        <f t="shared" si="187"/>
        <v>0</v>
      </c>
      <c r="CV80" s="19">
        <f t="shared" si="187"/>
        <v>0</v>
      </c>
      <c r="CX80" s="19">
        <f t="shared" si="188"/>
        <v>0</v>
      </c>
      <c r="CY80" s="19">
        <f t="shared" si="188"/>
        <v>0</v>
      </c>
      <c r="CZ80" s="19">
        <f t="shared" si="188"/>
        <v>0</v>
      </c>
      <c r="DB80" s="19">
        <f t="shared" si="189"/>
        <v>0</v>
      </c>
      <c r="DC80" s="19">
        <f t="shared" si="189"/>
        <v>0</v>
      </c>
      <c r="DD80" s="19">
        <f t="shared" si="189"/>
        <v>0</v>
      </c>
      <c r="DF80" s="19">
        <f t="shared" si="190"/>
        <v>0</v>
      </c>
      <c r="DG80" s="19">
        <f t="shared" si="190"/>
        <v>0</v>
      </c>
      <c r="DH80" s="19">
        <f t="shared" si="190"/>
        <v>0</v>
      </c>
      <c r="DJ80" s="19">
        <f t="shared" si="191"/>
        <v>0</v>
      </c>
      <c r="DK80" s="19">
        <f t="shared" si="191"/>
        <v>0</v>
      </c>
      <c r="DL80" s="19">
        <f t="shared" si="191"/>
        <v>0</v>
      </c>
      <c r="DN80" s="19">
        <f t="shared" si="192"/>
        <v>0</v>
      </c>
      <c r="DO80" s="19">
        <f t="shared" si="192"/>
        <v>0</v>
      </c>
      <c r="DP80" s="19">
        <f t="shared" si="192"/>
        <v>0</v>
      </c>
      <c r="DR80" s="19">
        <f t="shared" si="193"/>
        <v>0</v>
      </c>
      <c r="DS80" s="19">
        <f t="shared" si="193"/>
        <v>0</v>
      </c>
      <c r="DT80" s="19">
        <f t="shared" si="193"/>
        <v>0</v>
      </c>
      <c r="DV80" s="19">
        <f t="shared" si="194"/>
        <v>0</v>
      </c>
      <c r="DW80" s="19">
        <f t="shared" si="194"/>
        <v>0</v>
      </c>
      <c r="DX80" s="19">
        <f t="shared" si="194"/>
        <v>0</v>
      </c>
      <c r="DZ80" s="19">
        <f t="shared" si="195"/>
        <v>0</v>
      </c>
      <c r="EA80" s="19">
        <f t="shared" si="195"/>
        <v>0</v>
      </c>
      <c r="EB80" s="19">
        <f t="shared" si="195"/>
        <v>0</v>
      </c>
      <c r="ED80" s="19">
        <f t="shared" si="196"/>
        <v>0</v>
      </c>
      <c r="EE80" s="19">
        <f t="shared" si="196"/>
        <v>0</v>
      </c>
      <c r="EF80" s="19">
        <f t="shared" si="196"/>
        <v>0</v>
      </c>
      <c r="EH80" s="19">
        <f t="shared" si="197"/>
        <v>0</v>
      </c>
      <c r="EI80" s="19">
        <f t="shared" si="197"/>
        <v>0</v>
      </c>
      <c r="EJ80" s="19">
        <f t="shared" si="197"/>
        <v>0</v>
      </c>
      <c r="EL80" s="19">
        <f t="shared" si="198"/>
        <v>0</v>
      </c>
      <c r="EM80" s="19">
        <f t="shared" si="198"/>
        <v>0</v>
      </c>
      <c r="EN80" s="19">
        <f t="shared" si="198"/>
        <v>0</v>
      </c>
      <c r="EP80" s="19">
        <f t="shared" si="199"/>
        <v>0</v>
      </c>
      <c r="EQ80" s="19">
        <f t="shared" si="199"/>
        <v>0</v>
      </c>
      <c r="ER80" s="19">
        <f t="shared" si="199"/>
        <v>0</v>
      </c>
      <c r="ET80" s="19">
        <f t="shared" si="200"/>
        <v>0</v>
      </c>
      <c r="EU80" s="19">
        <f t="shared" si="200"/>
        <v>0</v>
      </c>
      <c r="EV80" s="19">
        <f t="shared" si="200"/>
        <v>0</v>
      </c>
      <c r="EX80" s="19">
        <f t="shared" si="201"/>
        <v>0</v>
      </c>
      <c r="EY80" s="19">
        <f t="shared" si="201"/>
        <v>0</v>
      </c>
      <c r="EZ80" s="19">
        <f t="shared" si="201"/>
        <v>0</v>
      </c>
      <c r="FB80" s="19">
        <f t="shared" si="202"/>
        <v>0</v>
      </c>
      <c r="FC80" s="19">
        <f t="shared" si="202"/>
        <v>0</v>
      </c>
      <c r="FD80" s="19">
        <f t="shared" si="202"/>
        <v>0</v>
      </c>
      <c r="FF80" s="19">
        <f t="shared" si="203"/>
        <v>0</v>
      </c>
      <c r="FG80" s="19">
        <f t="shared" si="203"/>
        <v>0</v>
      </c>
      <c r="FH80" s="19">
        <f t="shared" si="203"/>
        <v>0</v>
      </c>
      <c r="FJ80" s="19">
        <f t="shared" si="204"/>
        <v>0</v>
      </c>
      <c r="FK80" s="19">
        <f t="shared" si="204"/>
        <v>0</v>
      </c>
      <c r="FL80" s="19">
        <f t="shared" si="204"/>
        <v>0</v>
      </c>
      <c r="FN80" s="19">
        <f t="shared" si="205"/>
        <v>0</v>
      </c>
      <c r="FO80" s="19">
        <f t="shared" si="205"/>
        <v>0</v>
      </c>
      <c r="FP80" s="19">
        <f t="shared" si="205"/>
        <v>0</v>
      </c>
      <c r="FR80" s="19">
        <f t="shared" si="206"/>
        <v>0</v>
      </c>
      <c r="FS80" s="19">
        <f t="shared" si="206"/>
        <v>0</v>
      </c>
      <c r="FT80" s="19">
        <f t="shared" si="206"/>
        <v>0</v>
      </c>
      <c r="FV80" s="19">
        <f t="shared" si="207"/>
        <v>0</v>
      </c>
      <c r="FW80" s="19">
        <f t="shared" si="207"/>
        <v>0</v>
      </c>
      <c r="FX80" s="19">
        <f t="shared" si="207"/>
        <v>0</v>
      </c>
      <c r="FZ80" s="19">
        <f t="shared" si="208"/>
        <v>0</v>
      </c>
      <c r="GA80" s="19">
        <f t="shared" si="208"/>
        <v>0</v>
      </c>
      <c r="GB80" s="19">
        <f t="shared" si="208"/>
        <v>0</v>
      </c>
      <c r="GD80" s="19">
        <f t="shared" si="209"/>
        <v>0</v>
      </c>
      <c r="GE80" s="19">
        <f t="shared" si="209"/>
        <v>0</v>
      </c>
      <c r="GF80" s="19">
        <f t="shared" si="209"/>
        <v>0</v>
      </c>
      <c r="GH80" s="19">
        <f t="shared" si="210"/>
        <v>0</v>
      </c>
      <c r="GI80" s="19">
        <f t="shared" si="210"/>
        <v>0</v>
      </c>
      <c r="GJ80" s="19">
        <f t="shared" si="210"/>
        <v>0</v>
      </c>
      <c r="GL80" s="19">
        <f t="shared" si="211"/>
        <v>0</v>
      </c>
      <c r="GM80" s="19">
        <f t="shared" si="211"/>
        <v>0</v>
      </c>
      <c r="GN80" s="19">
        <f t="shared" si="211"/>
        <v>0</v>
      </c>
      <c r="GP80" s="19">
        <f t="shared" si="212"/>
        <v>0</v>
      </c>
      <c r="GQ80" s="19">
        <f t="shared" si="212"/>
        <v>0</v>
      </c>
      <c r="GR80" s="19">
        <f t="shared" si="212"/>
        <v>0</v>
      </c>
      <c r="GT80" s="19">
        <f t="shared" si="213"/>
        <v>0</v>
      </c>
      <c r="GU80" s="19">
        <f t="shared" si="213"/>
        <v>0</v>
      </c>
      <c r="GV80" s="19">
        <f t="shared" si="213"/>
        <v>0</v>
      </c>
      <c r="HA80" s="27" t="str">
        <f>IF(N80="wykład",G80*E80*'Formy zajęć'!$D$53*'Formy zajęć'!$D$58,IF(N80="ćw.aud",G80*E80*'Kierunek studiów'!$C$6/'Formy zajęć'!$D$59*'Formy zajęć'!$D$53,IF(N80="sem",G80*E80*'Kierunek studiów'!$C$6/'Formy zajęć'!$D$62*'Formy zajęć'!$D$53,IF(N80="ćw.konw",G80*E80*'Formy zajęć'!$D$53*'Kierunek studiów'!$C$6/'Formy zajęć'!$D$61,IF(N80="ćw.lab",G80*E80*'Formy zajęć'!$D$53*'Kierunek studiów'!$C$6/'Formy zajęć'!$D$60,IF(N80="niesklasyfikowane",0,""))))))</f>
        <v/>
      </c>
      <c r="HB80" s="19" t="str">
        <f t="shared" si="163"/>
        <v/>
      </c>
    </row>
    <row r="81" spans="2:210" x14ac:dyDescent="0.25">
      <c r="B81" s="28">
        <f t="shared" si="214"/>
        <v>0</v>
      </c>
      <c r="C81" s="25">
        <f>Przedmioty!B82</f>
        <v>0</v>
      </c>
      <c r="D81" s="28">
        <f>Przedmioty!D82</f>
        <v>0</v>
      </c>
      <c r="E81" s="28">
        <f>Przedmioty!C82</f>
        <v>0</v>
      </c>
      <c r="F81" s="29">
        <f t="shared" si="165"/>
        <v>0</v>
      </c>
      <c r="G81" s="29">
        <f t="shared" si="166"/>
        <v>0</v>
      </c>
      <c r="H81" s="29">
        <f t="shared" si="167"/>
        <v>0</v>
      </c>
      <c r="J81" s="19">
        <f t="shared" si="215"/>
        <v>0</v>
      </c>
      <c r="K81" s="19">
        <f t="shared" si="162"/>
        <v>1020</v>
      </c>
      <c r="L81" s="19" t="str">
        <f>IF(OR(B88&gt;B81,J81=0),"",K81-SUM($L$48:L80))</f>
        <v/>
      </c>
      <c r="M81" s="19" t="str">
        <f t="shared" si="164"/>
        <v/>
      </c>
      <c r="N81" s="19" t="str">
        <f t="shared" si="111"/>
        <v/>
      </c>
      <c r="P81" s="55" t="str">
        <f>IF(N81="wykład",E81,IF(N81="ćw.aud",E81*'Kierunek studiów'!$C$6/'Formy zajęć'!$D$59,IF(N81="ćw.lab",E81*'Kierunek studiów'!$C$6/'Formy zajęć'!$D$60,IF(N81="ćw.konw",E81*'Kierunek studiów'!$C$6/'Formy zajęć'!$D$61,IF(N81="sem",E81*'Kierunek studiów'!$C$6/'Formy zajęć'!$D$62,IF(N81="niesklasyfikowane",0,""))))))</f>
        <v/>
      </c>
      <c r="V81" s="19">
        <f t="shared" si="168"/>
        <v>0</v>
      </c>
      <c r="W81" s="19">
        <f t="shared" si="168"/>
        <v>0</v>
      </c>
      <c r="X81" s="19">
        <f t="shared" si="168"/>
        <v>0</v>
      </c>
      <c r="Z81" s="19">
        <f t="shared" si="169"/>
        <v>0</v>
      </c>
      <c r="AA81" s="19">
        <f t="shared" si="169"/>
        <v>0</v>
      </c>
      <c r="AB81" s="19">
        <f t="shared" si="169"/>
        <v>0</v>
      </c>
      <c r="AD81" s="19">
        <f t="shared" si="170"/>
        <v>0</v>
      </c>
      <c r="AE81" s="19">
        <f t="shared" si="170"/>
        <v>0</v>
      </c>
      <c r="AF81" s="19">
        <f t="shared" si="170"/>
        <v>0</v>
      </c>
      <c r="AH81" s="19">
        <f t="shared" si="171"/>
        <v>0</v>
      </c>
      <c r="AI81" s="19">
        <f t="shared" si="171"/>
        <v>0</v>
      </c>
      <c r="AJ81" s="19">
        <f t="shared" si="171"/>
        <v>0</v>
      </c>
      <c r="AL81" s="19">
        <f t="shared" si="172"/>
        <v>0</v>
      </c>
      <c r="AM81" s="19">
        <f t="shared" si="172"/>
        <v>0</v>
      </c>
      <c r="AN81" s="19">
        <f t="shared" si="172"/>
        <v>0</v>
      </c>
      <c r="AP81" s="19">
        <f t="shared" si="173"/>
        <v>0</v>
      </c>
      <c r="AQ81" s="19">
        <f t="shared" si="173"/>
        <v>0</v>
      </c>
      <c r="AR81" s="19">
        <f t="shared" si="173"/>
        <v>0</v>
      </c>
      <c r="AT81" s="19">
        <f t="shared" si="174"/>
        <v>0</v>
      </c>
      <c r="AU81" s="19">
        <f t="shared" si="174"/>
        <v>0</v>
      </c>
      <c r="AV81" s="19">
        <f t="shared" si="174"/>
        <v>0</v>
      </c>
      <c r="AX81" s="19">
        <f t="shared" si="175"/>
        <v>0</v>
      </c>
      <c r="AY81" s="19">
        <f t="shared" si="175"/>
        <v>0</v>
      </c>
      <c r="AZ81" s="19">
        <f t="shared" si="175"/>
        <v>0</v>
      </c>
      <c r="BB81" s="19">
        <f t="shared" si="176"/>
        <v>0</v>
      </c>
      <c r="BC81" s="19">
        <f t="shared" si="176"/>
        <v>0</v>
      </c>
      <c r="BD81" s="19">
        <f t="shared" si="176"/>
        <v>0</v>
      </c>
      <c r="BF81" s="19">
        <f t="shared" si="177"/>
        <v>0</v>
      </c>
      <c r="BG81" s="19">
        <f t="shared" si="177"/>
        <v>0</v>
      </c>
      <c r="BH81" s="19">
        <f t="shared" si="177"/>
        <v>0</v>
      </c>
      <c r="BJ81" s="19">
        <f t="shared" si="178"/>
        <v>0</v>
      </c>
      <c r="BK81" s="19">
        <f t="shared" si="178"/>
        <v>0</v>
      </c>
      <c r="BL81" s="19">
        <f t="shared" si="178"/>
        <v>0</v>
      </c>
      <c r="BN81" s="19">
        <f t="shared" si="179"/>
        <v>0</v>
      </c>
      <c r="BO81" s="19">
        <f t="shared" si="179"/>
        <v>0</v>
      </c>
      <c r="BP81" s="19">
        <f t="shared" si="179"/>
        <v>0</v>
      </c>
      <c r="BR81" s="19">
        <f t="shared" si="180"/>
        <v>0</v>
      </c>
      <c r="BS81" s="19">
        <f t="shared" si="180"/>
        <v>0</v>
      </c>
      <c r="BT81" s="19">
        <f t="shared" si="180"/>
        <v>0</v>
      </c>
      <c r="BV81" s="19">
        <f t="shared" si="181"/>
        <v>0</v>
      </c>
      <c r="BW81" s="19">
        <f t="shared" si="181"/>
        <v>0</v>
      </c>
      <c r="BX81" s="19">
        <f t="shared" si="181"/>
        <v>0</v>
      </c>
      <c r="BZ81" s="19">
        <f t="shared" si="182"/>
        <v>0</v>
      </c>
      <c r="CA81" s="19">
        <f t="shared" si="182"/>
        <v>0</v>
      </c>
      <c r="CB81" s="19">
        <f t="shared" si="182"/>
        <v>0</v>
      </c>
      <c r="CD81" s="19">
        <f t="shared" si="183"/>
        <v>0</v>
      </c>
      <c r="CE81" s="19">
        <f t="shared" si="183"/>
        <v>0</v>
      </c>
      <c r="CF81" s="19">
        <f t="shared" si="183"/>
        <v>0</v>
      </c>
      <c r="CH81" s="19">
        <f t="shared" si="184"/>
        <v>0</v>
      </c>
      <c r="CI81" s="19">
        <f t="shared" si="184"/>
        <v>0</v>
      </c>
      <c r="CJ81" s="19">
        <f t="shared" si="184"/>
        <v>0</v>
      </c>
      <c r="CL81" s="19">
        <f t="shared" si="185"/>
        <v>0</v>
      </c>
      <c r="CM81" s="19">
        <f t="shared" si="185"/>
        <v>0</v>
      </c>
      <c r="CN81" s="19">
        <f t="shared" si="185"/>
        <v>0</v>
      </c>
      <c r="CP81" s="19">
        <f t="shared" si="186"/>
        <v>0</v>
      </c>
      <c r="CQ81" s="19">
        <f t="shared" si="186"/>
        <v>0</v>
      </c>
      <c r="CR81" s="19">
        <f t="shared" si="186"/>
        <v>0</v>
      </c>
      <c r="CT81" s="19">
        <f t="shared" si="187"/>
        <v>0</v>
      </c>
      <c r="CU81" s="19">
        <f t="shared" si="187"/>
        <v>0</v>
      </c>
      <c r="CV81" s="19">
        <f t="shared" si="187"/>
        <v>0</v>
      </c>
      <c r="CX81" s="19">
        <f t="shared" si="188"/>
        <v>0</v>
      </c>
      <c r="CY81" s="19">
        <f t="shared" si="188"/>
        <v>0</v>
      </c>
      <c r="CZ81" s="19">
        <f t="shared" si="188"/>
        <v>0</v>
      </c>
      <c r="DB81" s="19">
        <f t="shared" si="189"/>
        <v>0</v>
      </c>
      <c r="DC81" s="19">
        <f t="shared" si="189"/>
        <v>0</v>
      </c>
      <c r="DD81" s="19">
        <f t="shared" si="189"/>
        <v>0</v>
      </c>
      <c r="DF81" s="19">
        <f t="shared" si="190"/>
        <v>0</v>
      </c>
      <c r="DG81" s="19">
        <f t="shared" si="190"/>
        <v>0</v>
      </c>
      <c r="DH81" s="19">
        <f t="shared" si="190"/>
        <v>0</v>
      </c>
      <c r="DJ81" s="19">
        <f t="shared" si="191"/>
        <v>0</v>
      </c>
      <c r="DK81" s="19">
        <f t="shared" si="191"/>
        <v>0</v>
      </c>
      <c r="DL81" s="19">
        <f t="shared" si="191"/>
        <v>0</v>
      </c>
      <c r="DN81" s="19">
        <f t="shared" si="192"/>
        <v>0</v>
      </c>
      <c r="DO81" s="19">
        <f t="shared" si="192"/>
        <v>0</v>
      </c>
      <c r="DP81" s="19">
        <f t="shared" si="192"/>
        <v>0</v>
      </c>
      <c r="DR81" s="19">
        <f t="shared" si="193"/>
        <v>0</v>
      </c>
      <c r="DS81" s="19">
        <f t="shared" si="193"/>
        <v>0</v>
      </c>
      <c r="DT81" s="19">
        <f t="shared" si="193"/>
        <v>0</v>
      </c>
      <c r="DV81" s="19">
        <f t="shared" si="194"/>
        <v>0</v>
      </c>
      <c r="DW81" s="19">
        <f t="shared" si="194"/>
        <v>0</v>
      </c>
      <c r="DX81" s="19">
        <f t="shared" si="194"/>
        <v>0</v>
      </c>
      <c r="DZ81" s="19">
        <f t="shared" si="195"/>
        <v>0</v>
      </c>
      <c r="EA81" s="19">
        <f t="shared" si="195"/>
        <v>0</v>
      </c>
      <c r="EB81" s="19">
        <f t="shared" si="195"/>
        <v>0</v>
      </c>
      <c r="ED81" s="19">
        <f t="shared" si="196"/>
        <v>0</v>
      </c>
      <c r="EE81" s="19">
        <f t="shared" si="196"/>
        <v>0</v>
      </c>
      <c r="EF81" s="19">
        <f t="shared" si="196"/>
        <v>0</v>
      </c>
      <c r="EH81" s="19">
        <f t="shared" si="197"/>
        <v>0</v>
      </c>
      <c r="EI81" s="19">
        <f t="shared" si="197"/>
        <v>0</v>
      </c>
      <c r="EJ81" s="19">
        <f t="shared" si="197"/>
        <v>0</v>
      </c>
      <c r="EL81" s="19">
        <f t="shared" si="198"/>
        <v>0</v>
      </c>
      <c r="EM81" s="19">
        <f t="shared" si="198"/>
        <v>0</v>
      </c>
      <c r="EN81" s="19">
        <f t="shared" si="198"/>
        <v>0</v>
      </c>
      <c r="EP81" s="19">
        <f t="shared" si="199"/>
        <v>0</v>
      </c>
      <c r="EQ81" s="19">
        <f t="shared" si="199"/>
        <v>0</v>
      </c>
      <c r="ER81" s="19">
        <f t="shared" si="199"/>
        <v>0</v>
      </c>
      <c r="ET81" s="19">
        <f t="shared" si="200"/>
        <v>0</v>
      </c>
      <c r="EU81" s="19">
        <f t="shared" si="200"/>
        <v>0</v>
      </c>
      <c r="EV81" s="19">
        <f t="shared" si="200"/>
        <v>0</v>
      </c>
      <c r="EX81" s="19">
        <f t="shared" si="201"/>
        <v>0</v>
      </c>
      <c r="EY81" s="19">
        <f t="shared" si="201"/>
        <v>0</v>
      </c>
      <c r="EZ81" s="19">
        <f t="shared" si="201"/>
        <v>0</v>
      </c>
      <c r="FB81" s="19">
        <f t="shared" si="202"/>
        <v>0</v>
      </c>
      <c r="FC81" s="19">
        <f t="shared" si="202"/>
        <v>0</v>
      </c>
      <c r="FD81" s="19">
        <f t="shared" si="202"/>
        <v>0</v>
      </c>
      <c r="FF81" s="19">
        <f t="shared" si="203"/>
        <v>0</v>
      </c>
      <c r="FG81" s="19">
        <f t="shared" si="203"/>
        <v>0</v>
      </c>
      <c r="FH81" s="19">
        <f t="shared" si="203"/>
        <v>0</v>
      </c>
      <c r="FJ81" s="19">
        <f t="shared" si="204"/>
        <v>0</v>
      </c>
      <c r="FK81" s="19">
        <f t="shared" si="204"/>
        <v>0</v>
      </c>
      <c r="FL81" s="19">
        <f t="shared" si="204"/>
        <v>0</v>
      </c>
      <c r="FN81" s="19">
        <f t="shared" si="205"/>
        <v>0</v>
      </c>
      <c r="FO81" s="19">
        <f t="shared" si="205"/>
        <v>0</v>
      </c>
      <c r="FP81" s="19">
        <f t="shared" si="205"/>
        <v>0</v>
      </c>
      <c r="FR81" s="19">
        <f t="shared" si="206"/>
        <v>0</v>
      </c>
      <c r="FS81" s="19">
        <f t="shared" si="206"/>
        <v>0</v>
      </c>
      <c r="FT81" s="19">
        <f t="shared" si="206"/>
        <v>0</v>
      </c>
      <c r="FV81" s="19">
        <f t="shared" si="207"/>
        <v>0</v>
      </c>
      <c r="FW81" s="19">
        <f t="shared" si="207"/>
        <v>0</v>
      </c>
      <c r="FX81" s="19">
        <f t="shared" si="207"/>
        <v>0</v>
      </c>
      <c r="FZ81" s="19">
        <f t="shared" si="208"/>
        <v>0</v>
      </c>
      <c r="GA81" s="19">
        <f t="shared" si="208"/>
        <v>0</v>
      </c>
      <c r="GB81" s="19">
        <f t="shared" si="208"/>
        <v>0</v>
      </c>
      <c r="GD81" s="19">
        <f t="shared" si="209"/>
        <v>0</v>
      </c>
      <c r="GE81" s="19">
        <f t="shared" si="209"/>
        <v>0</v>
      </c>
      <c r="GF81" s="19">
        <f t="shared" si="209"/>
        <v>0</v>
      </c>
      <c r="GH81" s="19">
        <f t="shared" si="210"/>
        <v>0</v>
      </c>
      <c r="GI81" s="19">
        <f t="shared" si="210"/>
        <v>0</v>
      </c>
      <c r="GJ81" s="19">
        <f t="shared" si="210"/>
        <v>0</v>
      </c>
      <c r="GL81" s="19">
        <f t="shared" si="211"/>
        <v>0</v>
      </c>
      <c r="GM81" s="19">
        <f t="shared" si="211"/>
        <v>0</v>
      </c>
      <c r="GN81" s="19">
        <f t="shared" si="211"/>
        <v>0</v>
      </c>
      <c r="GP81" s="19">
        <f t="shared" si="212"/>
        <v>0</v>
      </c>
      <c r="GQ81" s="19">
        <f t="shared" si="212"/>
        <v>0</v>
      </c>
      <c r="GR81" s="19">
        <f t="shared" si="212"/>
        <v>0</v>
      </c>
      <c r="GT81" s="19">
        <f t="shared" si="213"/>
        <v>0</v>
      </c>
      <c r="GU81" s="19">
        <f t="shared" si="213"/>
        <v>0</v>
      </c>
      <c r="GV81" s="19">
        <f t="shared" si="213"/>
        <v>0</v>
      </c>
      <c r="HA81" s="27" t="str">
        <f>IF(N81="wykład",G81*E81*'Formy zajęć'!$D$53*'Formy zajęć'!$D$58,IF(N81="ćw.aud",G81*E81*'Kierunek studiów'!$C$6/'Formy zajęć'!$D$59*'Formy zajęć'!$D$53,IF(N81="sem",G81*E81*'Kierunek studiów'!$C$6/'Formy zajęć'!$D$62*'Formy zajęć'!$D$53,IF(N81="ćw.konw",G81*E81*'Formy zajęć'!$D$53*'Kierunek studiów'!$C$6/'Formy zajęć'!$D$61,IF(N81="ćw.lab",G81*E81*'Formy zajęć'!$D$53*'Kierunek studiów'!$C$6/'Formy zajęć'!$D$60,IF(N81="niesklasyfikowane",0,""))))))</f>
        <v/>
      </c>
      <c r="HB81" s="19" t="str">
        <f t="shared" si="163"/>
        <v/>
      </c>
    </row>
    <row r="82" spans="2:210" x14ac:dyDescent="0.25">
      <c r="B82" s="28">
        <f t="shared" si="214"/>
        <v>0</v>
      </c>
      <c r="C82" s="25">
        <f>Przedmioty!B83</f>
        <v>0</v>
      </c>
      <c r="D82" s="28">
        <f>Przedmioty!D83</f>
        <v>0</v>
      </c>
      <c r="E82" s="28">
        <f>Przedmioty!C83</f>
        <v>0</v>
      </c>
      <c r="F82" s="29">
        <f t="shared" si="165"/>
        <v>0</v>
      </c>
      <c r="G82" s="29">
        <f t="shared" si="166"/>
        <v>0</v>
      </c>
      <c r="H82" s="29">
        <f t="shared" si="167"/>
        <v>0</v>
      </c>
      <c r="J82" s="19">
        <f t="shared" si="215"/>
        <v>0</v>
      </c>
      <c r="K82" s="19">
        <f t="shared" si="162"/>
        <v>1020</v>
      </c>
      <c r="L82" s="19" t="str">
        <f>IF(OR(B89&gt;B82,J82=0),"",K82-SUM($L$48:L81))</f>
        <v/>
      </c>
      <c r="M82" s="19" t="str">
        <f t="shared" si="164"/>
        <v/>
      </c>
      <c r="N82" s="19" t="str">
        <f t="shared" si="111"/>
        <v/>
      </c>
      <c r="P82" s="55" t="str">
        <f>IF(N82="wykład",E82,IF(N82="ćw.aud",E82*'Kierunek studiów'!$C$6/'Formy zajęć'!$D$59,IF(N82="ćw.lab",E82*'Kierunek studiów'!$C$6/'Formy zajęć'!$D$60,IF(N82="ćw.konw",E82*'Kierunek studiów'!$C$6/'Formy zajęć'!$D$61,IF(N82="sem",E82*'Kierunek studiów'!$C$6/'Formy zajęć'!$D$62,IF(N82="niesklasyfikowane",0,""))))))</f>
        <v/>
      </c>
      <c r="V82" s="19">
        <f t="shared" si="168"/>
        <v>0</v>
      </c>
      <c r="W82" s="19">
        <f t="shared" si="168"/>
        <v>0</v>
      </c>
      <c r="X82" s="19">
        <f t="shared" si="168"/>
        <v>0</v>
      </c>
      <c r="Z82" s="19">
        <f t="shared" si="169"/>
        <v>0</v>
      </c>
      <c r="AA82" s="19">
        <f t="shared" si="169"/>
        <v>0</v>
      </c>
      <c r="AB82" s="19">
        <f t="shared" si="169"/>
        <v>0</v>
      </c>
      <c r="AD82" s="19">
        <f t="shared" si="170"/>
        <v>0</v>
      </c>
      <c r="AE82" s="19">
        <f t="shared" si="170"/>
        <v>0</v>
      </c>
      <c r="AF82" s="19">
        <f t="shared" si="170"/>
        <v>0</v>
      </c>
      <c r="AH82" s="19">
        <f t="shared" si="171"/>
        <v>0</v>
      </c>
      <c r="AI82" s="19">
        <f t="shared" si="171"/>
        <v>0</v>
      </c>
      <c r="AJ82" s="19">
        <f t="shared" si="171"/>
        <v>0</v>
      </c>
      <c r="AL82" s="19">
        <f t="shared" si="172"/>
        <v>0</v>
      </c>
      <c r="AM82" s="19">
        <f t="shared" si="172"/>
        <v>0</v>
      </c>
      <c r="AN82" s="19">
        <f t="shared" si="172"/>
        <v>0</v>
      </c>
      <c r="AP82" s="19">
        <f t="shared" si="173"/>
        <v>0</v>
      </c>
      <c r="AQ82" s="19">
        <f t="shared" si="173"/>
        <v>0</v>
      </c>
      <c r="AR82" s="19">
        <f t="shared" si="173"/>
        <v>0</v>
      </c>
      <c r="AT82" s="19">
        <f t="shared" si="174"/>
        <v>0</v>
      </c>
      <c r="AU82" s="19">
        <f t="shared" si="174"/>
        <v>0</v>
      </c>
      <c r="AV82" s="19">
        <f t="shared" si="174"/>
        <v>0</v>
      </c>
      <c r="AX82" s="19">
        <f t="shared" si="175"/>
        <v>0</v>
      </c>
      <c r="AY82" s="19">
        <f t="shared" si="175"/>
        <v>0</v>
      </c>
      <c r="AZ82" s="19">
        <f t="shared" si="175"/>
        <v>0</v>
      </c>
      <c r="BB82" s="19">
        <f t="shared" si="176"/>
        <v>0</v>
      </c>
      <c r="BC82" s="19">
        <f t="shared" si="176"/>
        <v>0</v>
      </c>
      <c r="BD82" s="19">
        <f t="shared" si="176"/>
        <v>0</v>
      </c>
      <c r="BF82" s="19">
        <f t="shared" si="177"/>
        <v>0</v>
      </c>
      <c r="BG82" s="19">
        <f t="shared" si="177"/>
        <v>0</v>
      </c>
      <c r="BH82" s="19">
        <f t="shared" si="177"/>
        <v>0</v>
      </c>
      <c r="BJ82" s="19">
        <f t="shared" si="178"/>
        <v>0</v>
      </c>
      <c r="BK82" s="19">
        <f t="shared" si="178"/>
        <v>0</v>
      </c>
      <c r="BL82" s="19">
        <f t="shared" si="178"/>
        <v>0</v>
      </c>
      <c r="BN82" s="19">
        <f t="shared" si="179"/>
        <v>0</v>
      </c>
      <c r="BO82" s="19">
        <f t="shared" si="179"/>
        <v>0</v>
      </c>
      <c r="BP82" s="19">
        <f t="shared" si="179"/>
        <v>0</v>
      </c>
      <c r="BR82" s="19">
        <f t="shared" si="180"/>
        <v>0</v>
      </c>
      <c r="BS82" s="19">
        <f t="shared" si="180"/>
        <v>0</v>
      </c>
      <c r="BT82" s="19">
        <f t="shared" si="180"/>
        <v>0</v>
      </c>
      <c r="BV82" s="19">
        <f t="shared" si="181"/>
        <v>0</v>
      </c>
      <c r="BW82" s="19">
        <f t="shared" si="181"/>
        <v>0</v>
      </c>
      <c r="BX82" s="19">
        <f t="shared" si="181"/>
        <v>0</v>
      </c>
      <c r="BZ82" s="19">
        <f t="shared" si="182"/>
        <v>0</v>
      </c>
      <c r="CA82" s="19">
        <f t="shared" si="182"/>
        <v>0</v>
      </c>
      <c r="CB82" s="19">
        <f t="shared" si="182"/>
        <v>0</v>
      </c>
      <c r="CD82" s="19">
        <f t="shared" si="183"/>
        <v>0</v>
      </c>
      <c r="CE82" s="19">
        <f t="shared" si="183"/>
        <v>0</v>
      </c>
      <c r="CF82" s="19">
        <f t="shared" si="183"/>
        <v>0</v>
      </c>
      <c r="CH82" s="19">
        <f t="shared" si="184"/>
        <v>0</v>
      </c>
      <c r="CI82" s="19">
        <f t="shared" si="184"/>
        <v>0</v>
      </c>
      <c r="CJ82" s="19">
        <f t="shared" si="184"/>
        <v>0</v>
      </c>
      <c r="CL82" s="19">
        <f t="shared" si="185"/>
        <v>0</v>
      </c>
      <c r="CM82" s="19">
        <f t="shared" si="185"/>
        <v>0</v>
      </c>
      <c r="CN82" s="19">
        <f t="shared" si="185"/>
        <v>0</v>
      </c>
      <c r="CP82" s="19">
        <f t="shared" si="186"/>
        <v>0</v>
      </c>
      <c r="CQ82" s="19">
        <f t="shared" si="186"/>
        <v>0</v>
      </c>
      <c r="CR82" s="19">
        <f t="shared" si="186"/>
        <v>0</v>
      </c>
      <c r="CT82" s="19">
        <f t="shared" si="187"/>
        <v>0</v>
      </c>
      <c r="CU82" s="19">
        <f t="shared" si="187"/>
        <v>0</v>
      </c>
      <c r="CV82" s="19">
        <f t="shared" si="187"/>
        <v>0</v>
      </c>
      <c r="CX82" s="19">
        <f t="shared" si="188"/>
        <v>0</v>
      </c>
      <c r="CY82" s="19">
        <f t="shared" si="188"/>
        <v>0</v>
      </c>
      <c r="CZ82" s="19">
        <f t="shared" si="188"/>
        <v>0</v>
      </c>
      <c r="DB82" s="19">
        <f t="shared" si="189"/>
        <v>0</v>
      </c>
      <c r="DC82" s="19">
        <f t="shared" si="189"/>
        <v>0</v>
      </c>
      <c r="DD82" s="19">
        <f t="shared" si="189"/>
        <v>0</v>
      </c>
      <c r="DF82" s="19">
        <f t="shared" si="190"/>
        <v>0</v>
      </c>
      <c r="DG82" s="19">
        <f t="shared" si="190"/>
        <v>0</v>
      </c>
      <c r="DH82" s="19">
        <f t="shared" si="190"/>
        <v>0</v>
      </c>
      <c r="DJ82" s="19">
        <f t="shared" si="191"/>
        <v>0</v>
      </c>
      <c r="DK82" s="19">
        <f t="shared" si="191"/>
        <v>0</v>
      </c>
      <c r="DL82" s="19">
        <f t="shared" si="191"/>
        <v>0</v>
      </c>
      <c r="DN82" s="19">
        <f t="shared" si="192"/>
        <v>0</v>
      </c>
      <c r="DO82" s="19">
        <f t="shared" si="192"/>
        <v>0</v>
      </c>
      <c r="DP82" s="19">
        <f t="shared" si="192"/>
        <v>0</v>
      </c>
      <c r="DR82" s="19">
        <f t="shared" si="193"/>
        <v>0</v>
      </c>
      <c r="DS82" s="19">
        <f t="shared" si="193"/>
        <v>0</v>
      </c>
      <c r="DT82" s="19">
        <f t="shared" si="193"/>
        <v>0</v>
      </c>
      <c r="DV82" s="19">
        <f t="shared" si="194"/>
        <v>0</v>
      </c>
      <c r="DW82" s="19">
        <f t="shared" si="194"/>
        <v>0</v>
      </c>
      <c r="DX82" s="19">
        <f t="shared" si="194"/>
        <v>0</v>
      </c>
      <c r="DZ82" s="19">
        <f t="shared" si="195"/>
        <v>0</v>
      </c>
      <c r="EA82" s="19">
        <f t="shared" si="195"/>
        <v>0</v>
      </c>
      <c r="EB82" s="19">
        <f t="shared" si="195"/>
        <v>0</v>
      </c>
      <c r="ED82" s="19">
        <f t="shared" si="196"/>
        <v>0</v>
      </c>
      <c r="EE82" s="19">
        <f t="shared" si="196"/>
        <v>0</v>
      </c>
      <c r="EF82" s="19">
        <f t="shared" si="196"/>
        <v>0</v>
      </c>
      <c r="EH82" s="19">
        <f t="shared" si="197"/>
        <v>0</v>
      </c>
      <c r="EI82" s="19">
        <f t="shared" si="197"/>
        <v>0</v>
      </c>
      <c r="EJ82" s="19">
        <f t="shared" si="197"/>
        <v>0</v>
      </c>
      <c r="EL82" s="19">
        <f t="shared" si="198"/>
        <v>0</v>
      </c>
      <c r="EM82" s="19">
        <f t="shared" si="198"/>
        <v>0</v>
      </c>
      <c r="EN82" s="19">
        <f t="shared" si="198"/>
        <v>0</v>
      </c>
      <c r="EP82" s="19">
        <f t="shared" si="199"/>
        <v>0</v>
      </c>
      <c r="EQ82" s="19">
        <f t="shared" si="199"/>
        <v>0</v>
      </c>
      <c r="ER82" s="19">
        <f t="shared" si="199"/>
        <v>0</v>
      </c>
      <c r="ET82" s="19">
        <f t="shared" si="200"/>
        <v>0</v>
      </c>
      <c r="EU82" s="19">
        <f t="shared" si="200"/>
        <v>0</v>
      </c>
      <c r="EV82" s="19">
        <f t="shared" si="200"/>
        <v>0</v>
      </c>
      <c r="EX82" s="19">
        <f t="shared" si="201"/>
        <v>0</v>
      </c>
      <c r="EY82" s="19">
        <f t="shared" si="201"/>
        <v>0</v>
      </c>
      <c r="EZ82" s="19">
        <f t="shared" si="201"/>
        <v>0</v>
      </c>
      <c r="FB82" s="19">
        <f t="shared" si="202"/>
        <v>0</v>
      </c>
      <c r="FC82" s="19">
        <f t="shared" si="202"/>
        <v>0</v>
      </c>
      <c r="FD82" s="19">
        <f t="shared" si="202"/>
        <v>0</v>
      </c>
      <c r="FF82" s="19">
        <f t="shared" si="203"/>
        <v>0</v>
      </c>
      <c r="FG82" s="19">
        <f t="shared" si="203"/>
        <v>0</v>
      </c>
      <c r="FH82" s="19">
        <f t="shared" si="203"/>
        <v>0</v>
      </c>
      <c r="FJ82" s="19">
        <f t="shared" si="204"/>
        <v>0</v>
      </c>
      <c r="FK82" s="19">
        <f t="shared" si="204"/>
        <v>0</v>
      </c>
      <c r="FL82" s="19">
        <f t="shared" si="204"/>
        <v>0</v>
      </c>
      <c r="FN82" s="19">
        <f t="shared" si="205"/>
        <v>0</v>
      </c>
      <c r="FO82" s="19">
        <f t="shared" si="205"/>
        <v>0</v>
      </c>
      <c r="FP82" s="19">
        <f t="shared" si="205"/>
        <v>0</v>
      </c>
      <c r="FR82" s="19">
        <f t="shared" si="206"/>
        <v>0</v>
      </c>
      <c r="FS82" s="19">
        <f t="shared" si="206"/>
        <v>0</v>
      </c>
      <c r="FT82" s="19">
        <f t="shared" si="206"/>
        <v>0</v>
      </c>
      <c r="FV82" s="19">
        <f t="shared" si="207"/>
        <v>0</v>
      </c>
      <c r="FW82" s="19">
        <f t="shared" si="207"/>
        <v>0</v>
      </c>
      <c r="FX82" s="19">
        <f t="shared" si="207"/>
        <v>0</v>
      </c>
      <c r="FZ82" s="19">
        <f t="shared" si="208"/>
        <v>0</v>
      </c>
      <c r="GA82" s="19">
        <f t="shared" si="208"/>
        <v>0</v>
      </c>
      <c r="GB82" s="19">
        <f t="shared" si="208"/>
        <v>0</v>
      </c>
      <c r="GD82" s="19">
        <f t="shared" si="209"/>
        <v>0</v>
      </c>
      <c r="GE82" s="19">
        <f t="shared" si="209"/>
        <v>0</v>
      </c>
      <c r="GF82" s="19">
        <f t="shared" si="209"/>
        <v>0</v>
      </c>
      <c r="GH82" s="19">
        <f t="shared" si="210"/>
        <v>0</v>
      </c>
      <c r="GI82" s="19">
        <f t="shared" si="210"/>
        <v>0</v>
      </c>
      <c r="GJ82" s="19">
        <f t="shared" si="210"/>
        <v>0</v>
      </c>
      <c r="GL82" s="19">
        <f t="shared" si="211"/>
        <v>0</v>
      </c>
      <c r="GM82" s="19">
        <f t="shared" si="211"/>
        <v>0</v>
      </c>
      <c r="GN82" s="19">
        <f t="shared" si="211"/>
        <v>0</v>
      </c>
      <c r="GP82" s="19">
        <f t="shared" si="212"/>
        <v>0</v>
      </c>
      <c r="GQ82" s="19">
        <f t="shared" si="212"/>
        <v>0</v>
      </c>
      <c r="GR82" s="19">
        <f t="shared" si="212"/>
        <v>0</v>
      </c>
      <c r="GT82" s="19">
        <f t="shared" si="213"/>
        <v>0</v>
      </c>
      <c r="GU82" s="19">
        <f t="shared" si="213"/>
        <v>0</v>
      </c>
      <c r="GV82" s="19">
        <f t="shared" si="213"/>
        <v>0</v>
      </c>
      <c r="HA82" s="27" t="str">
        <f>IF(N82="wykład",G82*E82*'Formy zajęć'!$D$53*'Formy zajęć'!$D$58,IF(N82="ćw.aud",G82*E82*'Kierunek studiów'!$C$6/'Formy zajęć'!$D$59*'Formy zajęć'!$D$53,IF(N82="sem",G82*E82*'Kierunek studiów'!$C$6/'Formy zajęć'!$D$62*'Formy zajęć'!$D$53,IF(N82="ćw.konw",G82*E82*'Formy zajęć'!$D$53*'Kierunek studiów'!$C$6/'Formy zajęć'!$D$61,IF(N82="ćw.lab",G82*E82*'Formy zajęć'!$D$53*'Kierunek studiów'!$C$6/'Formy zajęć'!$D$60,IF(N82="niesklasyfikowane",0,""))))))</f>
        <v/>
      </c>
      <c r="HB82" s="19" t="str">
        <f t="shared" si="163"/>
        <v/>
      </c>
    </row>
    <row r="83" spans="2:210" x14ac:dyDescent="0.25">
      <c r="B83" s="28">
        <f t="shared" si="214"/>
        <v>0</v>
      </c>
      <c r="C83" s="25">
        <f>Przedmioty!B84</f>
        <v>0</v>
      </c>
      <c r="D83" s="28">
        <f>Przedmioty!D84</f>
        <v>0</v>
      </c>
      <c r="E83" s="28">
        <f>Przedmioty!C84</f>
        <v>0</v>
      </c>
      <c r="F83" s="29">
        <f t="shared" si="165"/>
        <v>0</v>
      </c>
      <c r="G83" s="29">
        <f t="shared" si="166"/>
        <v>0</v>
      </c>
      <c r="H83" s="29">
        <f t="shared" si="167"/>
        <v>0</v>
      </c>
      <c r="J83" s="19">
        <f t="shared" si="215"/>
        <v>0</v>
      </c>
      <c r="K83" s="19">
        <f t="shared" si="162"/>
        <v>1020</v>
      </c>
      <c r="L83" s="19" t="str">
        <f>IF(OR(B90&gt;B83,J83=0),"",K83-SUM($L$48:L82))</f>
        <v/>
      </c>
      <c r="M83" s="19" t="str">
        <f t="shared" si="164"/>
        <v/>
      </c>
      <c r="N83" s="19" t="str">
        <f t="shared" si="111"/>
        <v/>
      </c>
      <c r="P83" s="55" t="str">
        <f>IF(N83="wykład",E83,IF(N83="ćw.aud",E83*'Kierunek studiów'!$C$6/'Formy zajęć'!$D$59,IF(N83="ćw.lab",E83*'Kierunek studiów'!$C$6/'Formy zajęć'!$D$60,IF(N83="ćw.konw",E83*'Kierunek studiów'!$C$6/'Formy zajęć'!$D$61,IF(N83="sem",E83*'Kierunek studiów'!$C$6/'Formy zajęć'!$D$62,IF(N83="niesklasyfikowane",0,""))))))</f>
        <v/>
      </c>
      <c r="V83" s="19">
        <f t="shared" si="168"/>
        <v>0</v>
      </c>
      <c r="W83" s="19">
        <f t="shared" si="168"/>
        <v>0</v>
      </c>
      <c r="X83" s="19">
        <f t="shared" si="168"/>
        <v>0</v>
      </c>
      <c r="Z83" s="19">
        <f t="shared" si="169"/>
        <v>0</v>
      </c>
      <c r="AA83" s="19">
        <f t="shared" si="169"/>
        <v>0</v>
      </c>
      <c r="AB83" s="19">
        <f t="shared" si="169"/>
        <v>0</v>
      </c>
      <c r="AD83" s="19">
        <f t="shared" si="170"/>
        <v>0</v>
      </c>
      <c r="AE83" s="19">
        <f t="shared" si="170"/>
        <v>0</v>
      </c>
      <c r="AF83" s="19">
        <f t="shared" si="170"/>
        <v>0</v>
      </c>
      <c r="AH83" s="19">
        <f t="shared" si="171"/>
        <v>0</v>
      </c>
      <c r="AI83" s="19">
        <f t="shared" si="171"/>
        <v>0</v>
      </c>
      <c r="AJ83" s="19">
        <f t="shared" si="171"/>
        <v>0</v>
      </c>
      <c r="AL83" s="19">
        <f t="shared" si="172"/>
        <v>0</v>
      </c>
      <c r="AM83" s="19">
        <f t="shared" si="172"/>
        <v>0</v>
      </c>
      <c r="AN83" s="19">
        <f t="shared" si="172"/>
        <v>0</v>
      </c>
      <c r="AP83" s="19">
        <f t="shared" si="173"/>
        <v>0</v>
      </c>
      <c r="AQ83" s="19">
        <f t="shared" si="173"/>
        <v>0</v>
      </c>
      <c r="AR83" s="19">
        <f t="shared" si="173"/>
        <v>0</v>
      </c>
      <c r="AT83" s="19">
        <f t="shared" si="174"/>
        <v>0</v>
      </c>
      <c r="AU83" s="19">
        <f t="shared" si="174"/>
        <v>0</v>
      </c>
      <c r="AV83" s="19">
        <f t="shared" si="174"/>
        <v>0</v>
      </c>
      <c r="AX83" s="19">
        <f t="shared" si="175"/>
        <v>0</v>
      </c>
      <c r="AY83" s="19">
        <f t="shared" si="175"/>
        <v>0</v>
      </c>
      <c r="AZ83" s="19">
        <f t="shared" si="175"/>
        <v>0</v>
      </c>
      <c r="BB83" s="19">
        <f t="shared" si="176"/>
        <v>0</v>
      </c>
      <c r="BC83" s="19">
        <f t="shared" si="176"/>
        <v>0</v>
      </c>
      <c r="BD83" s="19">
        <f t="shared" si="176"/>
        <v>0</v>
      </c>
      <c r="BF83" s="19">
        <f t="shared" si="177"/>
        <v>0</v>
      </c>
      <c r="BG83" s="19">
        <f t="shared" si="177"/>
        <v>0</v>
      </c>
      <c r="BH83" s="19">
        <f t="shared" si="177"/>
        <v>0</v>
      </c>
      <c r="BJ83" s="19">
        <f t="shared" si="178"/>
        <v>0</v>
      </c>
      <c r="BK83" s="19">
        <f t="shared" si="178"/>
        <v>0</v>
      </c>
      <c r="BL83" s="19">
        <f t="shared" si="178"/>
        <v>0</v>
      </c>
      <c r="BN83" s="19">
        <f t="shared" si="179"/>
        <v>0</v>
      </c>
      <c r="BO83" s="19">
        <f t="shared" si="179"/>
        <v>0</v>
      </c>
      <c r="BP83" s="19">
        <f t="shared" si="179"/>
        <v>0</v>
      </c>
      <c r="BR83" s="19">
        <f t="shared" si="180"/>
        <v>0</v>
      </c>
      <c r="BS83" s="19">
        <f t="shared" si="180"/>
        <v>0</v>
      </c>
      <c r="BT83" s="19">
        <f t="shared" si="180"/>
        <v>0</v>
      </c>
      <c r="BV83" s="19">
        <f t="shared" si="181"/>
        <v>0</v>
      </c>
      <c r="BW83" s="19">
        <f t="shared" si="181"/>
        <v>0</v>
      </c>
      <c r="BX83" s="19">
        <f t="shared" si="181"/>
        <v>0</v>
      </c>
      <c r="BZ83" s="19">
        <f t="shared" si="182"/>
        <v>0</v>
      </c>
      <c r="CA83" s="19">
        <f t="shared" si="182"/>
        <v>0</v>
      </c>
      <c r="CB83" s="19">
        <f t="shared" si="182"/>
        <v>0</v>
      </c>
      <c r="CD83" s="19">
        <f t="shared" si="183"/>
        <v>0</v>
      </c>
      <c r="CE83" s="19">
        <f t="shared" si="183"/>
        <v>0</v>
      </c>
      <c r="CF83" s="19">
        <f t="shared" si="183"/>
        <v>0</v>
      </c>
      <c r="CH83" s="19">
        <f t="shared" si="184"/>
        <v>0</v>
      </c>
      <c r="CI83" s="19">
        <f t="shared" si="184"/>
        <v>0</v>
      </c>
      <c r="CJ83" s="19">
        <f t="shared" si="184"/>
        <v>0</v>
      </c>
      <c r="CL83" s="19">
        <f t="shared" si="185"/>
        <v>0</v>
      </c>
      <c r="CM83" s="19">
        <f t="shared" si="185"/>
        <v>0</v>
      </c>
      <c r="CN83" s="19">
        <f t="shared" si="185"/>
        <v>0</v>
      </c>
      <c r="CP83" s="19">
        <f t="shared" si="186"/>
        <v>0</v>
      </c>
      <c r="CQ83" s="19">
        <f t="shared" si="186"/>
        <v>0</v>
      </c>
      <c r="CR83" s="19">
        <f t="shared" si="186"/>
        <v>0</v>
      </c>
      <c r="CT83" s="19">
        <f t="shared" si="187"/>
        <v>0</v>
      </c>
      <c r="CU83" s="19">
        <f t="shared" si="187"/>
        <v>0</v>
      </c>
      <c r="CV83" s="19">
        <f t="shared" si="187"/>
        <v>0</v>
      </c>
      <c r="CX83" s="19">
        <f t="shared" si="188"/>
        <v>0</v>
      </c>
      <c r="CY83" s="19">
        <f t="shared" si="188"/>
        <v>0</v>
      </c>
      <c r="CZ83" s="19">
        <f t="shared" si="188"/>
        <v>0</v>
      </c>
      <c r="DB83" s="19">
        <f t="shared" si="189"/>
        <v>0</v>
      </c>
      <c r="DC83" s="19">
        <f t="shared" si="189"/>
        <v>0</v>
      </c>
      <c r="DD83" s="19">
        <f t="shared" si="189"/>
        <v>0</v>
      </c>
      <c r="DF83" s="19">
        <f t="shared" si="190"/>
        <v>0</v>
      </c>
      <c r="DG83" s="19">
        <f t="shared" si="190"/>
        <v>0</v>
      </c>
      <c r="DH83" s="19">
        <f t="shared" si="190"/>
        <v>0</v>
      </c>
      <c r="DJ83" s="19">
        <f t="shared" si="191"/>
        <v>0</v>
      </c>
      <c r="DK83" s="19">
        <f t="shared" si="191"/>
        <v>0</v>
      </c>
      <c r="DL83" s="19">
        <f t="shared" si="191"/>
        <v>0</v>
      </c>
      <c r="DN83" s="19">
        <f t="shared" si="192"/>
        <v>0</v>
      </c>
      <c r="DO83" s="19">
        <f t="shared" si="192"/>
        <v>0</v>
      </c>
      <c r="DP83" s="19">
        <f t="shared" si="192"/>
        <v>0</v>
      </c>
      <c r="DR83" s="19">
        <f t="shared" si="193"/>
        <v>0</v>
      </c>
      <c r="DS83" s="19">
        <f t="shared" si="193"/>
        <v>0</v>
      </c>
      <c r="DT83" s="19">
        <f t="shared" si="193"/>
        <v>0</v>
      </c>
      <c r="DV83" s="19">
        <f t="shared" si="194"/>
        <v>0</v>
      </c>
      <c r="DW83" s="19">
        <f t="shared" si="194"/>
        <v>0</v>
      </c>
      <c r="DX83" s="19">
        <f t="shared" si="194"/>
        <v>0</v>
      </c>
      <c r="DZ83" s="19">
        <f t="shared" si="195"/>
        <v>0</v>
      </c>
      <c r="EA83" s="19">
        <f t="shared" si="195"/>
        <v>0</v>
      </c>
      <c r="EB83" s="19">
        <f t="shared" si="195"/>
        <v>0</v>
      </c>
      <c r="ED83" s="19">
        <f t="shared" si="196"/>
        <v>0</v>
      </c>
      <c r="EE83" s="19">
        <f t="shared" si="196"/>
        <v>0</v>
      </c>
      <c r="EF83" s="19">
        <f t="shared" si="196"/>
        <v>0</v>
      </c>
      <c r="EH83" s="19">
        <f t="shared" si="197"/>
        <v>0</v>
      </c>
      <c r="EI83" s="19">
        <f t="shared" si="197"/>
        <v>0</v>
      </c>
      <c r="EJ83" s="19">
        <f t="shared" si="197"/>
        <v>0</v>
      </c>
      <c r="EL83" s="19">
        <f t="shared" si="198"/>
        <v>0</v>
      </c>
      <c r="EM83" s="19">
        <f t="shared" si="198"/>
        <v>0</v>
      </c>
      <c r="EN83" s="19">
        <f t="shared" si="198"/>
        <v>0</v>
      </c>
      <c r="EP83" s="19">
        <f t="shared" si="199"/>
        <v>0</v>
      </c>
      <c r="EQ83" s="19">
        <f t="shared" si="199"/>
        <v>0</v>
      </c>
      <c r="ER83" s="19">
        <f t="shared" si="199"/>
        <v>0</v>
      </c>
      <c r="ET83" s="19">
        <f t="shared" si="200"/>
        <v>0</v>
      </c>
      <c r="EU83" s="19">
        <f t="shared" si="200"/>
        <v>0</v>
      </c>
      <c r="EV83" s="19">
        <f t="shared" si="200"/>
        <v>0</v>
      </c>
      <c r="EX83" s="19">
        <f t="shared" si="201"/>
        <v>0</v>
      </c>
      <c r="EY83" s="19">
        <f t="shared" si="201"/>
        <v>0</v>
      </c>
      <c r="EZ83" s="19">
        <f t="shared" si="201"/>
        <v>0</v>
      </c>
      <c r="FB83" s="19">
        <f t="shared" si="202"/>
        <v>0</v>
      </c>
      <c r="FC83" s="19">
        <f t="shared" si="202"/>
        <v>0</v>
      </c>
      <c r="FD83" s="19">
        <f t="shared" si="202"/>
        <v>0</v>
      </c>
      <c r="FF83" s="19">
        <f t="shared" si="203"/>
        <v>0</v>
      </c>
      <c r="FG83" s="19">
        <f t="shared" si="203"/>
        <v>0</v>
      </c>
      <c r="FH83" s="19">
        <f t="shared" si="203"/>
        <v>0</v>
      </c>
      <c r="FJ83" s="19">
        <f t="shared" si="204"/>
        <v>0</v>
      </c>
      <c r="FK83" s="19">
        <f t="shared" si="204"/>
        <v>0</v>
      </c>
      <c r="FL83" s="19">
        <f t="shared" si="204"/>
        <v>0</v>
      </c>
      <c r="FN83" s="19">
        <f t="shared" si="205"/>
        <v>0</v>
      </c>
      <c r="FO83" s="19">
        <f t="shared" si="205"/>
        <v>0</v>
      </c>
      <c r="FP83" s="19">
        <f t="shared" si="205"/>
        <v>0</v>
      </c>
      <c r="FR83" s="19">
        <f t="shared" si="206"/>
        <v>0</v>
      </c>
      <c r="FS83" s="19">
        <f t="shared" si="206"/>
        <v>0</v>
      </c>
      <c r="FT83" s="19">
        <f t="shared" si="206"/>
        <v>0</v>
      </c>
      <c r="FV83" s="19">
        <f t="shared" si="207"/>
        <v>0</v>
      </c>
      <c r="FW83" s="19">
        <f t="shared" si="207"/>
        <v>0</v>
      </c>
      <c r="FX83" s="19">
        <f t="shared" si="207"/>
        <v>0</v>
      </c>
      <c r="FZ83" s="19">
        <f t="shared" si="208"/>
        <v>0</v>
      </c>
      <c r="GA83" s="19">
        <f t="shared" si="208"/>
        <v>0</v>
      </c>
      <c r="GB83" s="19">
        <f t="shared" si="208"/>
        <v>0</v>
      </c>
      <c r="GD83" s="19">
        <f t="shared" si="209"/>
        <v>0</v>
      </c>
      <c r="GE83" s="19">
        <f t="shared" si="209"/>
        <v>0</v>
      </c>
      <c r="GF83" s="19">
        <f t="shared" si="209"/>
        <v>0</v>
      </c>
      <c r="GH83" s="19">
        <f t="shared" si="210"/>
        <v>0</v>
      </c>
      <c r="GI83" s="19">
        <f t="shared" si="210"/>
        <v>0</v>
      </c>
      <c r="GJ83" s="19">
        <f t="shared" si="210"/>
        <v>0</v>
      </c>
      <c r="GL83" s="19">
        <f t="shared" si="211"/>
        <v>0</v>
      </c>
      <c r="GM83" s="19">
        <f t="shared" si="211"/>
        <v>0</v>
      </c>
      <c r="GN83" s="19">
        <f t="shared" si="211"/>
        <v>0</v>
      </c>
      <c r="GP83" s="19">
        <f t="shared" si="212"/>
        <v>0</v>
      </c>
      <c r="GQ83" s="19">
        <f t="shared" si="212"/>
        <v>0</v>
      </c>
      <c r="GR83" s="19">
        <f t="shared" si="212"/>
        <v>0</v>
      </c>
      <c r="GT83" s="19">
        <f t="shared" si="213"/>
        <v>0</v>
      </c>
      <c r="GU83" s="19">
        <f t="shared" si="213"/>
        <v>0</v>
      </c>
      <c r="GV83" s="19">
        <f t="shared" si="213"/>
        <v>0</v>
      </c>
      <c r="HA83" s="27" t="str">
        <f>IF(N83="wykład",G83*E83*'Formy zajęć'!$D$53*'Formy zajęć'!$D$58,IF(N83="ćw.aud",G83*E83*'Kierunek studiów'!$C$6/'Formy zajęć'!$D$59*'Formy zajęć'!$D$53,IF(N83="sem",G83*E83*'Kierunek studiów'!$C$6/'Formy zajęć'!$D$62*'Formy zajęć'!$D$53,IF(N83="ćw.konw",G83*E83*'Formy zajęć'!$D$53*'Kierunek studiów'!$C$6/'Formy zajęć'!$D$61,IF(N83="ćw.lab",G83*E83*'Formy zajęć'!$D$53*'Kierunek studiów'!$C$6/'Formy zajęć'!$D$60,IF(N83="niesklasyfikowane",0,""))))))</f>
        <v/>
      </c>
      <c r="HB83" s="19" t="str">
        <f t="shared" si="163"/>
        <v/>
      </c>
    </row>
    <row r="90" spans="2:210" x14ac:dyDescent="0.25">
      <c r="B90" s="28">
        <v>0</v>
      </c>
      <c r="C90" s="25" t="str">
        <f>Przedmioty!B91</f>
        <v>Język obcy nowożytny</v>
      </c>
      <c r="D90" s="28" t="str">
        <f>Przedmioty!D91</f>
        <v>LEKTORAT Semestr 1 i 2</v>
      </c>
      <c r="E90" s="28">
        <f>Przedmioty!C91</f>
        <v>60</v>
      </c>
      <c r="F90" s="29">
        <f>SUM(V90,Z90,AD90,AH90,AL90,AP90,AT90,AX90,BB90,BF90,BJ90,BN90,BR90,BV90,BZ90,CD90,CH90,CL90,CP90,CT90,CX90,DB90,DF90,DJ90,DN90,DR90,DV90,DZ90,ED90,EH90,EL90,EP90,ET90,EX90,FB90,FF90,FJ90,FN90,FR90,FV90,FZ90,GD90,GH90,GL90,GP90,GT90)</f>
        <v>1</v>
      </c>
      <c r="G90" s="29">
        <f>SUM(W90,AA90,AE90,AI90,AM90,AQ90,AU90,AY90,BC90,BG90,BK90,BO90,BS90,BW90,CA90,CE90,CI90,CM90,CQ90,CU90,CY90,DC90,DG90,DK90,DO90,DS90,DW90,EA90,EE90,EI90,EM90,EQ90,EU90,EY90,FC90,FG90,FK90,FO90,FS90,FW90,GA90,GE90,GI90,GM90,GQ90,GU90)</f>
        <v>1</v>
      </c>
      <c r="H90" s="29">
        <f>SUM(X90,AB90,AF90,AJ90,AN90,AR90,AV90,AZ90,BD90,BH90,BL90,BP90,BT90,BX90,CB90,CF90,CJ90,CN90,CR90,CV90,CZ90,DD90,DH90,DL90,DP90,DT90,DX90,EB90,EF90,EJ90,EN90,ER90,EV90,EZ90,FD90,FH90,FL90,FP90,FT90,FX90,GB90,GF90,GJ90,GN90,GR90,GV90)</f>
        <v>0</v>
      </c>
      <c r="J90" s="19">
        <f>E90*SUM(F90:H90)</f>
        <v>120</v>
      </c>
      <c r="K90" s="19">
        <f>J90</f>
        <v>120</v>
      </c>
      <c r="L90" s="19">
        <f>IF(OR(B91&gt;B90,J90=0),"",J90)</f>
        <v>120</v>
      </c>
      <c r="M90" s="19">
        <f t="shared" ref="M90:M96" si="216">IF(D90="W -F",L90/30-L90/30,IF(L90&lt;&gt;"",L90/30,""))</f>
        <v>4</v>
      </c>
      <c r="N90" s="19" t="str">
        <f t="shared" ref="N90:N125" si="217">IF(D90="wykład 1","wykład",IF(D90="wykład 2","wykład",IF(D90="wykład 3","wykład",IF(D90="wykład 4","wykład",IF(D90="wykład 5","wykład",IF(D90="wykład 6","wykład",IF(D90="wykład 7","wykład",IF(D90="ćwiczenia 1","ćw.aud",IF(D90="ćwiczenia 2","ćw.aud",IF(D90="ćwiczenia 3","ćw.aud",IF(D90="ćwiczenia informatyczne 1","ćw.lab",IF(D90="ćwiczenia informatyczne 2","ćw.lab",IF(D90="ćwiczenia informatyczne 3","ćw.lab",IF(D90="ćwiczenia konwersatoryjne 1","ćw.konw",IF(D90="ćwiczenia konwersatoryjne 2","ćw.konw",IF(D90="ćwiczenia konwersatoryjne 3","ćw.konw",IF(D90="ćwiczenia symulacyjne","ćw.aud",IF(D90="ćwiczenia terenowe","ćw.lab",IF(D90="W -F","ćw.aud",IF(D90="LEKTORAT Semestr 1 i 2","ćw.aud",IF(D90="LEKTORAT Semestr 3","ćw.aud",IF(D90="SEMINARIUM LICENCJACKIE Semestr 1","sem",IF(D90="SEMINARIUM LICENCJACKIE Semestr 2","sem",IF(D90="SEMINARIUM MAGISTERSKIE Semestr 1","sem",IF(D90="SEMINARIUM MAGISTERSKIE Semestr 2","sem",IF(D90="SEMINARIUM MAGISTERSKIE Semestr 3","sem",IF(D90="praktyki/staże zawodowe","niesklasyfikowane",IF(D90="przygotowanie i obrona pracy licencjackiej","niesklasyfikowane",IF(D90="przygotowanie i obrona pracy magisterskiej","niesklasyfikowane","")))))))))))))))))))))))))))))</f>
        <v>ćw.aud</v>
      </c>
      <c r="P90" s="55">
        <f>IF(N90="wykład",E90,IF(N90="ćw.aud",E90*'Kierunek studiów'!$C$6/'Formy zajęć'!$D$59,IF(N90="ćw.lab",E90*'Kierunek studiów'!$C$6/'Formy zajęć'!$D$60,IF(N90="ćw.konw",E90*'Kierunek studiów'!$C$6/'Formy zajęć'!$D$61,IF(N90="sem",E90*'Kierunek studiów'!$C$6/'Formy zajęć'!$D$62,IF(N90="niesklasyfikowane",0,""))))))</f>
        <v>180</v>
      </c>
      <c r="V90" s="19">
        <f t="shared" ref="V90:X109" si="218">IF($D90=V$4,V$5,0)</f>
        <v>0</v>
      </c>
      <c r="W90" s="19">
        <f t="shared" si="218"/>
        <v>0</v>
      </c>
      <c r="X90" s="19">
        <f t="shared" si="218"/>
        <v>0</v>
      </c>
      <c r="Z90" s="19">
        <f t="shared" ref="Z90:AB109" si="219">IF($D90=Z$4,Z$5,0)</f>
        <v>0</v>
      </c>
      <c r="AA90" s="19">
        <f t="shared" si="219"/>
        <v>0</v>
      </c>
      <c r="AB90" s="19">
        <f t="shared" si="219"/>
        <v>0</v>
      </c>
      <c r="AD90" s="19">
        <f t="shared" ref="AD90:AF109" si="220">IF($D90=AD$4,AD$5,0)</f>
        <v>0</v>
      </c>
      <c r="AE90" s="19">
        <f t="shared" si="220"/>
        <v>0</v>
      </c>
      <c r="AF90" s="19">
        <f t="shared" si="220"/>
        <v>0</v>
      </c>
      <c r="AH90" s="19">
        <f t="shared" ref="AH90:AJ109" si="221">IF($D90=AH$4,AH$5,0)</f>
        <v>0</v>
      </c>
      <c r="AI90" s="19">
        <f t="shared" si="221"/>
        <v>0</v>
      </c>
      <c r="AJ90" s="19">
        <f t="shared" si="221"/>
        <v>0</v>
      </c>
      <c r="AL90" s="19">
        <f t="shared" ref="AL90:AN109" si="222">IF($D90=AL$4,AL$5,0)</f>
        <v>0</v>
      </c>
      <c r="AM90" s="19">
        <f t="shared" si="222"/>
        <v>0</v>
      </c>
      <c r="AN90" s="19">
        <f t="shared" si="222"/>
        <v>0</v>
      </c>
      <c r="AP90" s="19">
        <f t="shared" ref="AP90:AR109" si="223">IF($D90=AP$4,AP$5,0)</f>
        <v>0</v>
      </c>
      <c r="AQ90" s="19">
        <f t="shared" si="223"/>
        <v>0</v>
      </c>
      <c r="AR90" s="19">
        <f t="shared" si="223"/>
        <v>0</v>
      </c>
      <c r="AT90" s="19">
        <f t="shared" ref="AT90:AV109" si="224">IF($D90=AT$4,AT$5,0)</f>
        <v>0</v>
      </c>
      <c r="AU90" s="19">
        <f t="shared" si="224"/>
        <v>0</v>
      </c>
      <c r="AV90" s="19">
        <f t="shared" si="224"/>
        <v>0</v>
      </c>
      <c r="AX90" s="19">
        <f t="shared" ref="AX90:AZ109" si="225">IF($D90=AX$4,AX$5,0)</f>
        <v>0</v>
      </c>
      <c r="AY90" s="19">
        <f t="shared" si="225"/>
        <v>0</v>
      </c>
      <c r="AZ90" s="19">
        <f t="shared" si="225"/>
        <v>0</v>
      </c>
      <c r="BB90" s="19">
        <f t="shared" ref="BB90:BD109" si="226">IF($D90=BB$4,BB$5,0)</f>
        <v>0</v>
      </c>
      <c r="BC90" s="19">
        <f t="shared" si="226"/>
        <v>0</v>
      </c>
      <c r="BD90" s="19">
        <f t="shared" si="226"/>
        <v>0</v>
      </c>
      <c r="BF90" s="19">
        <f t="shared" ref="BF90:BH109" si="227">IF($D90=BF$4,BF$5,0)</f>
        <v>0</v>
      </c>
      <c r="BG90" s="19">
        <f t="shared" si="227"/>
        <v>0</v>
      </c>
      <c r="BH90" s="19">
        <f t="shared" si="227"/>
        <v>0</v>
      </c>
      <c r="BJ90" s="19">
        <f t="shared" ref="BJ90:BL109" si="228">IF($D90=BJ$4,BJ$5,0)</f>
        <v>0</v>
      </c>
      <c r="BK90" s="19">
        <f t="shared" si="228"/>
        <v>0</v>
      </c>
      <c r="BL90" s="19">
        <f t="shared" si="228"/>
        <v>0</v>
      </c>
      <c r="BN90" s="19">
        <f t="shared" ref="BN90:BP109" si="229">IF($D90=BN$4,BN$5,0)</f>
        <v>1</v>
      </c>
      <c r="BO90" s="19">
        <f t="shared" si="229"/>
        <v>1</v>
      </c>
      <c r="BP90" s="19">
        <f t="shared" si="229"/>
        <v>0</v>
      </c>
      <c r="BR90" s="19">
        <f t="shared" ref="BR90:BT109" si="230">IF($D90=BR$4,BR$5,0)</f>
        <v>0</v>
      </c>
      <c r="BS90" s="19">
        <f t="shared" si="230"/>
        <v>0</v>
      </c>
      <c r="BT90" s="19">
        <f t="shared" si="230"/>
        <v>0</v>
      </c>
      <c r="BV90" s="19">
        <f t="shared" ref="BV90:BX109" si="231">IF($D90=BV$4,BV$5,0)</f>
        <v>0</v>
      </c>
      <c r="BW90" s="19">
        <f t="shared" si="231"/>
        <v>0</v>
      </c>
      <c r="BX90" s="19">
        <f t="shared" si="231"/>
        <v>0</v>
      </c>
      <c r="BZ90" s="19">
        <f t="shared" ref="BZ90:CB109" si="232">IF($D90=BZ$4,BZ$5,0)</f>
        <v>0</v>
      </c>
      <c r="CA90" s="19">
        <f t="shared" si="232"/>
        <v>0</v>
      </c>
      <c r="CB90" s="19">
        <f t="shared" si="232"/>
        <v>0</v>
      </c>
      <c r="CD90" s="19">
        <f t="shared" ref="CD90:CF109" si="233">IF($D90=CD$4,CD$5,0)</f>
        <v>0</v>
      </c>
      <c r="CE90" s="19">
        <f t="shared" si="233"/>
        <v>0</v>
      </c>
      <c r="CF90" s="19">
        <f t="shared" si="233"/>
        <v>0</v>
      </c>
      <c r="CH90" s="19">
        <f t="shared" ref="CH90:CJ109" si="234">IF($D90=CH$4,CH$5,0)</f>
        <v>0</v>
      </c>
      <c r="CI90" s="19">
        <f t="shared" si="234"/>
        <v>0</v>
      </c>
      <c r="CJ90" s="19">
        <f t="shared" si="234"/>
        <v>0</v>
      </c>
      <c r="CL90" s="19">
        <f t="shared" ref="CL90:CN109" si="235">IF($D90=CL$4,CL$5,0)</f>
        <v>0</v>
      </c>
      <c r="CM90" s="19">
        <f t="shared" si="235"/>
        <v>0</v>
      </c>
      <c r="CN90" s="19">
        <f t="shared" si="235"/>
        <v>0</v>
      </c>
      <c r="CP90" s="19">
        <f t="shared" ref="CP90:CR109" si="236">IF($D90=CP$4,CP$5,0)</f>
        <v>0</v>
      </c>
      <c r="CQ90" s="19">
        <f t="shared" si="236"/>
        <v>0</v>
      </c>
      <c r="CR90" s="19">
        <f t="shared" si="236"/>
        <v>0</v>
      </c>
      <c r="CT90" s="19">
        <f t="shared" ref="CT90:CV109" si="237">IF($D90=CT$4,CT$5,0)</f>
        <v>0</v>
      </c>
      <c r="CU90" s="19">
        <f t="shared" si="237"/>
        <v>0</v>
      </c>
      <c r="CV90" s="19">
        <f t="shared" si="237"/>
        <v>0</v>
      </c>
      <c r="CX90" s="19">
        <f t="shared" ref="CX90:CZ109" si="238">IF($D90=CX$4,CX$5,0)</f>
        <v>0</v>
      </c>
      <c r="CY90" s="19">
        <f t="shared" si="238"/>
        <v>0</v>
      </c>
      <c r="CZ90" s="19">
        <f t="shared" si="238"/>
        <v>0</v>
      </c>
      <c r="DB90" s="19">
        <f t="shared" ref="DB90:DD109" si="239">IF($D90=DB$4,DB$5,0)</f>
        <v>0</v>
      </c>
      <c r="DC90" s="19">
        <f t="shared" si="239"/>
        <v>0</v>
      </c>
      <c r="DD90" s="19">
        <f t="shared" si="239"/>
        <v>0</v>
      </c>
      <c r="DF90" s="19">
        <f t="shared" ref="DF90:DH109" si="240">IF($D90=DF$4,DF$5,0)</f>
        <v>0</v>
      </c>
      <c r="DG90" s="19">
        <f t="shared" si="240"/>
        <v>0</v>
      </c>
      <c r="DH90" s="19">
        <f t="shared" si="240"/>
        <v>0</v>
      </c>
      <c r="DJ90" s="19">
        <f t="shared" ref="DJ90:DL109" si="241">IF($D90=DJ$4,DJ$5,0)</f>
        <v>0</v>
      </c>
      <c r="DK90" s="19">
        <f t="shared" si="241"/>
        <v>0</v>
      </c>
      <c r="DL90" s="19">
        <f t="shared" si="241"/>
        <v>0</v>
      </c>
      <c r="DN90" s="19">
        <f t="shared" ref="DN90:DP109" si="242">IF($D90=DN$4,DN$5,0)</f>
        <v>0</v>
      </c>
      <c r="DO90" s="19">
        <f t="shared" si="242"/>
        <v>0</v>
      </c>
      <c r="DP90" s="19">
        <f t="shared" si="242"/>
        <v>0</v>
      </c>
      <c r="DR90" s="19">
        <f t="shared" ref="DR90:DT109" si="243">IF($D90=DR$4,DR$5,0)</f>
        <v>0</v>
      </c>
      <c r="DS90" s="19">
        <f t="shared" si="243"/>
        <v>0</v>
      </c>
      <c r="DT90" s="19">
        <f t="shared" si="243"/>
        <v>0</v>
      </c>
      <c r="DV90" s="19">
        <f t="shared" ref="DV90:DX109" si="244">IF($D90=DV$4,DV$5,0)</f>
        <v>0</v>
      </c>
      <c r="DW90" s="19">
        <f t="shared" si="244"/>
        <v>0</v>
      </c>
      <c r="DX90" s="19">
        <f t="shared" si="244"/>
        <v>0</v>
      </c>
      <c r="DZ90" s="19">
        <f t="shared" ref="DZ90:EB109" si="245">IF($D90=DZ$4,DZ$5,0)</f>
        <v>0</v>
      </c>
      <c r="EA90" s="19">
        <f t="shared" si="245"/>
        <v>0</v>
      </c>
      <c r="EB90" s="19">
        <f t="shared" si="245"/>
        <v>0</v>
      </c>
      <c r="ED90" s="19">
        <f t="shared" ref="ED90:EF109" si="246">IF($D90=ED$4,ED$5,0)</f>
        <v>0</v>
      </c>
      <c r="EE90" s="19">
        <f t="shared" si="246"/>
        <v>0</v>
      </c>
      <c r="EF90" s="19">
        <f t="shared" si="246"/>
        <v>0</v>
      </c>
      <c r="EH90" s="19">
        <f t="shared" ref="EH90:EJ109" si="247">IF($D90=EH$4,EH$5,0)</f>
        <v>0</v>
      </c>
      <c r="EI90" s="19">
        <f t="shared" si="247"/>
        <v>0</v>
      </c>
      <c r="EJ90" s="19">
        <f t="shared" si="247"/>
        <v>0</v>
      </c>
      <c r="EL90" s="19">
        <f t="shared" ref="EL90:EN109" si="248">IF($D90=EL$4,EL$5,0)</f>
        <v>0</v>
      </c>
      <c r="EM90" s="19">
        <f t="shared" si="248"/>
        <v>0</v>
      </c>
      <c r="EN90" s="19">
        <f t="shared" si="248"/>
        <v>0</v>
      </c>
      <c r="EP90" s="19">
        <f t="shared" ref="EP90:ER109" si="249">IF($D90=EP$4,EP$5,0)</f>
        <v>0</v>
      </c>
      <c r="EQ90" s="19">
        <f t="shared" si="249"/>
        <v>0</v>
      </c>
      <c r="ER90" s="19">
        <f t="shared" si="249"/>
        <v>0</v>
      </c>
      <c r="ET90" s="19">
        <f t="shared" ref="ET90:EV109" si="250">IF($D90=ET$4,ET$5,0)</f>
        <v>0</v>
      </c>
      <c r="EU90" s="19">
        <f t="shared" si="250"/>
        <v>0</v>
      </c>
      <c r="EV90" s="19">
        <f t="shared" si="250"/>
        <v>0</v>
      </c>
      <c r="EX90" s="19">
        <f t="shared" ref="EX90:EZ109" si="251">IF($D90=EX$4,EX$5,0)</f>
        <v>0</v>
      </c>
      <c r="EY90" s="19">
        <f t="shared" si="251"/>
        <v>0</v>
      </c>
      <c r="EZ90" s="19">
        <f t="shared" si="251"/>
        <v>0</v>
      </c>
      <c r="FB90" s="19">
        <f t="shared" ref="FB90:FD109" si="252">IF($D90=FB$4,FB$5,0)</f>
        <v>0</v>
      </c>
      <c r="FC90" s="19">
        <f t="shared" si="252"/>
        <v>0</v>
      </c>
      <c r="FD90" s="19">
        <f t="shared" si="252"/>
        <v>0</v>
      </c>
      <c r="FF90" s="19">
        <f t="shared" ref="FF90:FH109" si="253">IF($D90=FF$4,FF$5,0)</f>
        <v>0</v>
      </c>
      <c r="FG90" s="19">
        <f t="shared" si="253"/>
        <v>0</v>
      </c>
      <c r="FH90" s="19">
        <f t="shared" si="253"/>
        <v>0</v>
      </c>
      <c r="FJ90" s="19">
        <f t="shared" ref="FJ90:FL109" si="254">IF($D90=FJ$4,FJ$5,0)</f>
        <v>0</v>
      </c>
      <c r="FK90" s="19">
        <f t="shared" si="254"/>
        <v>0</v>
      </c>
      <c r="FL90" s="19">
        <f t="shared" si="254"/>
        <v>0</v>
      </c>
      <c r="FN90" s="19">
        <f t="shared" ref="FN90:FP109" si="255">IF($D90=FN$4,FN$5,0)</f>
        <v>0</v>
      </c>
      <c r="FO90" s="19">
        <f t="shared" si="255"/>
        <v>0</v>
      </c>
      <c r="FP90" s="19">
        <f t="shared" si="255"/>
        <v>0</v>
      </c>
      <c r="FR90" s="19">
        <f t="shared" ref="FR90:FT109" si="256">IF($D90=FR$4,FR$5,0)</f>
        <v>0</v>
      </c>
      <c r="FS90" s="19">
        <f t="shared" si="256"/>
        <v>0</v>
      </c>
      <c r="FT90" s="19">
        <f t="shared" si="256"/>
        <v>0</v>
      </c>
      <c r="FV90" s="19">
        <f t="shared" ref="FV90:FX109" si="257">IF($D90=FV$4,FV$5,0)</f>
        <v>0</v>
      </c>
      <c r="FW90" s="19">
        <f t="shared" si="257"/>
        <v>0</v>
      </c>
      <c r="FX90" s="19">
        <f t="shared" si="257"/>
        <v>0</v>
      </c>
      <c r="FZ90" s="19">
        <f t="shared" ref="FZ90:GB109" si="258">IF($D90=FZ$4,FZ$5,0)</f>
        <v>0</v>
      </c>
      <c r="GA90" s="19">
        <f t="shared" si="258"/>
        <v>0</v>
      </c>
      <c r="GB90" s="19">
        <f t="shared" si="258"/>
        <v>0</v>
      </c>
      <c r="GD90" s="19">
        <f t="shared" ref="GD90:GF109" si="259">IF($D90=GD$4,GD$5,0)</f>
        <v>0</v>
      </c>
      <c r="GE90" s="19">
        <f t="shared" si="259"/>
        <v>0</v>
      </c>
      <c r="GF90" s="19">
        <f t="shared" si="259"/>
        <v>0</v>
      </c>
      <c r="GH90" s="19">
        <f t="shared" ref="GH90:GJ109" si="260">IF($D90=GH$4,GH$5,0)</f>
        <v>0</v>
      </c>
      <c r="GI90" s="19">
        <f t="shared" si="260"/>
        <v>0</v>
      </c>
      <c r="GJ90" s="19">
        <f t="shared" si="260"/>
        <v>0</v>
      </c>
      <c r="GL90" s="19">
        <f t="shared" ref="GL90:GN109" si="261">IF($D90=GL$4,GL$5,0)</f>
        <v>0</v>
      </c>
      <c r="GM90" s="19">
        <f t="shared" si="261"/>
        <v>0</v>
      </c>
      <c r="GN90" s="19">
        <f t="shared" si="261"/>
        <v>0</v>
      </c>
      <c r="GP90" s="19">
        <f t="shared" ref="GP90:GR109" si="262">IF($D90=GP$4,GP$5,0)</f>
        <v>0</v>
      </c>
      <c r="GQ90" s="19">
        <f t="shared" si="262"/>
        <v>0</v>
      </c>
      <c r="GR90" s="19">
        <f t="shared" si="262"/>
        <v>0</v>
      </c>
      <c r="GT90" s="19">
        <f t="shared" ref="GT90:GV109" si="263">IF($D90=GT$4,GT$5,0)</f>
        <v>0</v>
      </c>
      <c r="GU90" s="19">
        <f t="shared" si="263"/>
        <v>0</v>
      </c>
      <c r="GV90" s="19">
        <f t="shared" si="263"/>
        <v>0</v>
      </c>
      <c r="HA90" s="27">
        <f>IF(N90="wykład",G90*E90*'Formy zajęć'!$D$53*'Formy zajęć'!$D$58,IF(N90="ćw.aud",G90*E90*'Kierunek studiów'!$C$6/'Formy zajęć'!$D$59*'Formy zajęć'!$D$53,IF(N90="sem",G90*E90*'Kierunek studiów'!$C$6/'Formy zajęć'!$D$62*'Formy zajęć'!$D$53,IF(N90="ćw.konw",G90*E90*'Formy zajęć'!$D$53*'Kierunek studiów'!$C$6/'Formy zajęć'!$D$61,IF(N90="ćw.lab",G90*E90*'Formy zajęć'!$D$53*'Kierunek studiów'!$C$6/'Formy zajęć'!$D$60,IF(N90="niesklasyfikowane",0,""))))))</f>
        <v>0</v>
      </c>
      <c r="HB90" s="19">
        <f>IF(HA90&lt;&gt;"",MROUND(HA90,0.5),"")</f>
        <v>0</v>
      </c>
    </row>
    <row r="91" spans="2:210" x14ac:dyDescent="0.25">
      <c r="B91" s="28">
        <f t="shared" ref="B91:B119" si="264">IF(AND(C91=C90,C91&lt;&gt;0),B90+1,0)</f>
        <v>0</v>
      </c>
      <c r="C91" s="25" t="str">
        <f>Przedmioty!B92</f>
        <v>Ocena efektywności inwestycji</v>
      </c>
      <c r="D91" s="28" t="str">
        <f>Przedmioty!D92</f>
        <v>WYKŁAD 1</v>
      </c>
      <c r="E91" s="28">
        <f>Przedmioty!C92</f>
        <v>30</v>
      </c>
      <c r="F91" s="29">
        <f t="shared" ref="F91:F125" si="265">SUM(V91,Z91,AD91,AH91,AL91,AP91,AT91,AX91,BB91,BF91,BJ91,BN91,BR91,BV91,BZ91,CD91,CH91,CL91,CP91,CT91,CX91,DB91,DF91,DJ91,DN91,DR91,DV91,DZ91,ED91,EH91,EL91,EP91,ET91,EX91,FB91,FF91,FJ91,FN91,FR91,FV91,FZ91,GD91,GH91,GL91,GP91,GT91)</f>
        <v>1</v>
      </c>
      <c r="G91" s="29">
        <f t="shared" ref="G91:G125" si="266">SUM(W91,AA91,AE91,AI91,AM91,AQ91,AU91,AY91,BC91,BG91,BK91,BO91,BS91,BW91,CA91,CE91,CI91,CM91,CQ91,CU91,CY91,DC91,DG91,DK91,DO91,DS91,DW91,EA91,EE91,EI91,EM91,EQ91,EU91,EY91,FC91,FG91,FK91,FO91,FS91,FW91,GA91,GE91,GI91,GM91,GQ91,GU91)</f>
        <v>0</v>
      </c>
      <c r="H91" s="29">
        <f t="shared" ref="H91:H125" si="267">SUM(X91,AB91,AF91,AJ91,AN91,AR91,AV91,AZ91,BD91,BH91,BL91,BP91,BT91,BX91,CB91,CF91,CJ91,CN91,CR91,CV91,CZ91,DD91,DH91,DL91,DP91,DT91,DX91,EB91,EF91,EJ91,EN91,ER91,EV91,EZ91,FD91,FH91,FL91,FP91,FT91,FX91,GB91,GF91,GJ91,GN91,GR91,GV91)</f>
        <v>1</v>
      </c>
      <c r="J91" s="19">
        <f t="shared" ref="J91:J119" si="268">E91*SUM(F91:H91)</f>
        <v>60</v>
      </c>
      <c r="K91" s="19">
        <f t="shared" ref="K91:K125" si="269">K90+J91</f>
        <v>180</v>
      </c>
      <c r="L91" s="19" t="str">
        <f>IF(OR(B92&gt;B91,J91=0),"",K91-SUM($L$90:L90))</f>
        <v/>
      </c>
      <c r="M91" s="19" t="str">
        <f t="shared" si="216"/>
        <v/>
      </c>
      <c r="N91" s="19" t="str">
        <f t="shared" si="217"/>
        <v>wykład</v>
      </c>
      <c r="P91" s="55">
        <f>IF(N91="wykład",E91,IF(N91="ćw.aud",E91*'Kierunek studiów'!$C$6/'Formy zajęć'!$D$59,IF(N91="ćw.lab",E91*'Kierunek studiów'!$C$6/'Formy zajęć'!$D$60,IF(N91="ćw.konw",E91*'Kierunek studiów'!$C$6/'Formy zajęć'!$D$61,IF(N91="sem",E91*'Kierunek studiów'!$C$6/'Formy zajęć'!$D$62,IF(N91="niesklasyfikowane",0,""))))))</f>
        <v>30</v>
      </c>
      <c r="V91" s="19">
        <f t="shared" si="218"/>
        <v>0</v>
      </c>
      <c r="W91" s="19">
        <f t="shared" si="218"/>
        <v>0</v>
      </c>
      <c r="X91" s="19">
        <f t="shared" si="218"/>
        <v>0</v>
      </c>
      <c r="Z91" s="19">
        <f t="shared" si="219"/>
        <v>0</v>
      </c>
      <c r="AA91" s="19">
        <f t="shared" si="219"/>
        <v>0</v>
      </c>
      <c r="AB91" s="19">
        <f t="shared" si="219"/>
        <v>0</v>
      </c>
      <c r="AD91" s="19">
        <f t="shared" si="220"/>
        <v>0</v>
      </c>
      <c r="AE91" s="19">
        <f t="shared" si="220"/>
        <v>0</v>
      </c>
      <c r="AF91" s="19">
        <f t="shared" si="220"/>
        <v>0</v>
      </c>
      <c r="AH91" s="19">
        <f t="shared" si="221"/>
        <v>0</v>
      </c>
      <c r="AI91" s="19">
        <f t="shared" si="221"/>
        <v>0</v>
      </c>
      <c r="AJ91" s="19">
        <f t="shared" si="221"/>
        <v>0</v>
      </c>
      <c r="AL91" s="19">
        <f t="shared" si="222"/>
        <v>0</v>
      </c>
      <c r="AM91" s="19">
        <f t="shared" si="222"/>
        <v>0</v>
      </c>
      <c r="AN91" s="19">
        <f t="shared" si="222"/>
        <v>0</v>
      </c>
      <c r="AP91" s="19">
        <f t="shared" si="223"/>
        <v>0</v>
      </c>
      <c r="AQ91" s="19">
        <f t="shared" si="223"/>
        <v>0</v>
      </c>
      <c r="AR91" s="19">
        <f t="shared" si="223"/>
        <v>0</v>
      </c>
      <c r="AT91" s="19">
        <f t="shared" si="224"/>
        <v>0</v>
      </c>
      <c r="AU91" s="19">
        <f t="shared" si="224"/>
        <v>0</v>
      </c>
      <c r="AV91" s="19">
        <f t="shared" si="224"/>
        <v>0</v>
      </c>
      <c r="AX91" s="19">
        <f t="shared" si="225"/>
        <v>0</v>
      </c>
      <c r="AY91" s="19">
        <f t="shared" si="225"/>
        <v>0</v>
      </c>
      <c r="AZ91" s="19">
        <f t="shared" si="225"/>
        <v>0</v>
      </c>
      <c r="BB91" s="19">
        <f t="shared" si="226"/>
        <v>0</v>
      </c>
      <c r="BC91" s="19">
        <f t="shared" si="226"/>
        <v>0</v>
      </c>
      <c r="BD91" s="19">
        <f t="shared" si="226"/>
        <v>0</v>
      </c>
      <c r="BF91" s="19">
        <f t="shared" si="227"/>
        <v>0</v>
      </c>
      <c r="BG91" s="19">
        <f t="shared" si="227"/>
        <v>0</v>
      </c>
      <c r="BH91" s="19">
        <f t="shared" si="227"/>
        <v>0</v>
      </c>
      <c r="BJ91" s="19">
        <f t="shared" si="228"/>
        <v>0</v>
      </c>
      <c r="BK91" s="19">
        <f t="shared" si="228"/>
        <v>0</v>
      </c>
      <c r="BL91" s="19">
        <f t="shared" si="228"/>
        <v>0</v>
      </c>
      <c r="BN91" s="19">
        <f t="shared" si="229"/>
        <v>0</v>
      </c>
      <c r="BO91" s="19">
        <f t="shared" si="229"/>
        <v>0</v>
      </c>
      <c r="BP91" s="19">
        <f t="shared" si="229"/>
        <v>0</v>
      </c>
      <c r="BR91" s="19">
        <f t="shared" si="230"/>
        <v>0</v>
      </c>
      <c r="BS91" s="19">
        <f t="shared" si="230"/>
        <v>0</v>
      </c>
      <c r="BT91" s="19">
        <f t="shared" si="230"/>
        <v>0</v>
      </c>
      <c r="BV91" s="19">
        <f t="shared" si="231"/>
        <v>0</v>
      </c>
      <c r="BW91" s="19">
        <f t="shared" si="231"/>
        <v>0</v>
      </c>
      <c r="BX91" s="19">
        <f t="shared" si="231"/>
        <v>0</v>
      </c>
      <c r="BZ91" s="19">
        <f t="shared" si="232"/>
        <v>0</v>
      </c>
      <c r="CA91" s="19">
        <f t="shared" si="232"/>
        <v>0</v>
      </c>
      <c r="CB91" s="19">
        <f t="shared" si="232"/>
        <v>0</v>
      </c>
      <c r="CD91" s="19">
        <f t="shared" si="233"/>
        <v>0</v>
      </c>
      <c r="CE91" s="19">
        <f t="shared" si="233"/>
        <v>0</v>
      </c>
      <c r="CF91" s="19">
        <f t="shared" si="233"/>
        <v>0</v>
      </c>
      <c r="CH91" s="19">
        <f t="shared" si="234"/>
        <v>0</v>
      </c>
      <c r="CI91" s="19">
        <f t="shared" si="234"/>
        <v>0</v>
      </c>
      <c r="CJ91" s="19">
        <f t="shared" si="234"/>
        <v>0</v>
      </c>
      <c r="CL91" s="19">
        <f t="shared" si="235"/>
        <v>0</v>
      </c>
      <c r="CM91" s="19">
        <f t="shared" si="235"/>
        <v>0</v>
      </c>
      <c r="CN91" s="19">
        <f t="shared" si="235"/>
        <v>0</v>
      </c>
      <c r="CP91" s="19">
        <f t="shared" si="236"/>
        <v>0</v>
      </c>
      <c r="CQ91" s="19">
        <f t="shared" si="236"/>
        <v>0</v>
      </c>
      <c r="CR91" s="19">
        <f t="shared" si="236"/>
        <v>0</v>
      </c>
      <c r="CT91" s="19">
        <f t="shared" si="237"/>
        <v>0</v>
      </c>
      <c r="CU91" s="19">
        <f t="shared" si="237"/>
        <v>0</v>
      </c>
      <c r="CV91" s="19">
        <f t="shared" si="237"/>
        <v>0</v>
      </c>
      <c r="CX91" s="19">
        <f t="shared" si="238"/>
        <v>0</v>
      </c>
      <c r="CY91" s="19">
        <f t="shared" si="238"/>
        <v>0</v>
      </c>
      <c r="CZ91" s="19">
        <f t="shared" si="238"/>
        <v>0</v>
      </c>
      <c r="DB91" s="19">
        <f t="shared" si="239"/>
        <v>0</v>
      </c>
      <c r="DC91" s="19">
        <f t="shared" si="239"/>
        <v>0</v>
      </c>
      <c r="DD91" s="19">
        <f t="shared" si="239"/>
        <v>0</v>
      </c>
      <c r="DF91" s="19">
        <f t="shared" si="240"/>
        <v>0</v>
      </c>
      <c r="DG91" s="19">
        <f t="shared" si="240"/>
        <v>0</v>
      </c>
      <c r="DH91" s="19">
        <f t="shared" si="240"/>
        <v>0</v>
      </c>
      <c r="DJ91" s="19">
        <f t="shared" si="241"/>
        <v>1</v>
      </c>
      <c r="DK91" s="19">
        <f t="shared" si="241"/>
        <v>0</v>
      </c>
      <c r="DL91" s="19">
        <f t="shared" si="241"/>
        <v>1</v>
      </c>
      <c r="DN91" s="19">
        <f t="shared" si="242"/>
        <v>0</v>
      </c>
      <c r="DO91" s="19">
        <f t="shared" si="242"/>
        <v>0</v>
      </c>
      <c r="DP91" s="19">
        <f t="shared" si="242"/>
        <v>0</v>
      </c>
      <c r="DR91" s="19">
        <f t="shared" si="243"/>
        <v>0</v>
      </c>
      <c r="DS91" s="19">
        <f t="shared" si="243"/>
        <v>0</v>
      </c>
      <c r="DT91" s="19">
        <f t="shared" si="243"/>
        <v>0</v>
      </c>
      <c r="DV91" s="19">
        <f t="shared" si="244"/>
        <v>0</v>
      </c>
      <c r="DW91" s="19">
        <f t="shared" si="244"/>
        <v>0</v>
      </c>
      <c r="DX91" s="19">
        <f t="shared" si="244"/>
        <v>0</v>
      </c>
      <c r="DZ91" s="19">
        <f t="shared" si="245"/>
        <v>0</v>
      </c>
      <c r="EA91" s="19">
        <f t="shared" si="245"/>
        <v>0</v>
      </c>
      <c r="EB91" s="19">
        <f t="shared" si="245"/>
        <v>0</v>
      </c>
      <c r="ED91" s="19">
        <f t="shared" si="246"/>
        <v>0</v>
      </c>
      <c r="EE91" s="19">
        <f t="shared" si="246"/>
        <v>0</v>
      </c>
      <c r="EF91" s="19">
        <f t="shared" si="246"/>
        <v>0</v>
      </c>
      <c r="EH91" s="19">
        <f t="shared" si="247"/>
        <v>0</v>
      </c>
      <c r="EI91" s="19">
        <f t="shared" si="247"/>
        <v>0</v>
      </c>
      <c r="EJ91" s="19">
        <f t="shared" si="247"/>
        <v>0</v>
      </c>
      <c r="EL91" s="19">
        <f t="shared" si="248"/>
        <v>0</v>
      </c>
      <c r="EM91" s="19">
        <f t="shared" si="248"/>
        <v>0</v>
      </c>
      <c r="EN91" s="19">
        <f t="shared" si="248"/>
        <v>0</v>
      </c>
      <c r="EP91" s="19">
        <f t="shared" si="249"/>
        <v>0</v>
      </c>
      <c r="EQ91" s="19">
        <f t="shared" si="249"/>
        <v>0</v>
      </c>
      <c r="ER91" s="19">
        <f t="shared" si="249"/>
        <v>0</v>
      </c>
      <c r="ET91" s="19">
        <f t="shared" si="250"/>
        <v>0</v>
      </c>
      <c r="EU91" s="19">
        <f t="shared" si="250"/>
        <v>0</v>
      </c>
      <c r="EV91" s="19">
        <f t="shared" si="250"/>
        <v>0</v>
      </c>
      <c r="EX91" s="19">
        <f t="shared" si="251"/>
        <v>0</v>
      </c>
      <c r="EY91" s="19">
        <f t="shared" si="251"/>
        <v>0</v>
      </c>
      <c r="EZ91" s="19">
        <f t="shared" si="251"/>
        <v>0</v>
      </c>
      <c r="FB91" s="19">
        <f t="shared" si="252"/>
        <v>0</v>
      </c>
      <c r="FC91" s="19">
        <f t="shared" si="252"/>
        <v>0</v>
      </c>
      <c r="FD91" s="19">
        <f t="shared" si="252"/>
        <v>0</v>
      </c>
      <c r="FF91" s="19">
        <f t="shared" si="253"/>
        <v>0</v>
      </c>
      <c r="FG91" s="19">
        <f t="shared" si="253"/>
        <v>0</v>
      </c>
      <c r="FH91" s="19">
        <f t="shared" si="253"/>
        <v>0</v>
      </c>
      <c r="FJ91" s="19">
        <f t="shared" si="254"/>
        <v>0</v>
      </c>
      <c r="FK91" s="19">
        <f t="shared" si="254"/>
        <v>0</v>
      </c>
      <c r="FL91" s="19">
        <f t="shared" si="254"/>
        <v>0</v>
      </c>
      <c r="FN91" s="19">
        <f t="shared" si="255"/>
        <v>0</v>
      </c>
      <c r="FO91" s="19">
        <f t="shared" si="255"/>
        <v>0</v>
      </c>
      <c r="FP91" s="19">
        <f t="shared" si="255"/>
        <v>0</v>
      </c>
      <c r="FR91" s="19">
        <f t="shared" si="256"/>
        <v>0</v>
      </c>
      <c r="FS91" s="19">
        <f t="shared" si="256"/>
        <v>0</v>
      </c>
      <c r="FT91" s="19">
        <f t="shared" si="256"/>
        <v>0</v>
      </c>
      <c r="FV91" s="19">
        <f t="shared" si="257"/>
        <v>0</v>
      </c>
      <c r="FW91" s="19">
        <f t="shared" si="257"/>
        <v>0</v>
      </c>
      <c r="FX91" s="19">
        <f t="shared" si="257"/>
        <v>0</v>
      </c>
      <c r="FZ91" s="19">
        <f t="shared" si="258"/>
        <v>0</v>
      </c>
      <c r="GA91" s="19">
        <f t="shared" si="258"/>
        <v>0</v>
      </c>
      <c r="GB91" s="19">
        <f t="shared" si="258"/>
        <v>0</v>
      </c>
      <c r="GD91" s="19">
        <f t="shared" si="259"/>
        <v>0</v>
      </c>
      <c r="GE91" s="19">
        <f t="shared" si="259"/>
        <v>0</v>
      </c>
      <c r="GF91" s="19">
        <f t="shared" si="259"/>
        <v>0</v>
      </c>
      <c r="GH91" s="19">
        <f t="shared" si="260"/>
        <v>0</v>
      </c>
      <c r="GI91" s="19">
        <f t="shared" si="260"/>
        <v>0</v>
      </c>
      <c r="GJ91" s="19">
        <f t="shared" si="260"/>
        <v>0</v>
      </c>
      <c r="GL91" s="19">
        <f t="shared" si="261"/>
        <v>0</v>
      </c>
      <c r="GM91" s="19">
        <f t="shared" si="261"/>
        <v>0</v>
      </c>
      <c r="GN91" s="19">
        <f t="shared" si="261"/>
        <v>0</v>
      </c>
      <c r="GP91" s="19">
        <f t="shared" si="262"/>
        <v>0</v>
      </c>
      <c r="GQ91" s="19">
        <f t="shared" si="262"/>
        <v>0</v>
      </c>
      <c r="GR91" s="19">
        <f t="shared" si="262"/>
        <v>0</v>
      </c>
      <c r="GT91" s="19">
        <f t="shared" si="263"/>
        <v>0</v>
      </c>
      <c r="GU91" s="19">
        <f t="shared" si="263"/>
        <v>0</v>
      </c>
      <c r="GV91" s="19">
        <f t="shared" si="263"/>
        <v>0</v>
      </c>
      <c r="HA91" s="27">
        <f>IF(N91="wykład",G91*E91*'Formy zajęć'!$D$53*'Formy zajęć'!$D$58,IF(N91="ćw.aud",G91*E91*'Kierunek studiów'!$C$6/'Formy zajęć'!$D$59*'Formy zajęć'!$D$53,IF(N91="sem",G91*E91*'Kierunek studiów'!$C$6/'Formy zajęć'!$D$62*'Formy zajęć'!$D$53,IF(N91="ćw.konw",G91*E91*'Formy zajęć'!$D$53*'Kierunek studiów'!$C$6/'Formy zajęć'!$D$61,IF(N91="ćw.lab",G91*E91*'Formy zajęć'!$D$53*'Kierunek studiów'!$C$6/'Formy zajęć'!$D$60,IF(N91="niesklasyfikowane",0,""))))))</f>
        <v>0</v>
      </c>
      <c r="HB91" s="19">
        <f t="shared" ref="HB91:HB125" si="270">IF(HA91&lt;&gt;"",MROUND(HA91,0.5),"")</f>
        <v>0</v>
      </c>
    </row>
    <row r="92" spans="2:210" x14ac:dyDescent="0.25">
      <c r="B92" s="28">
        <f t="shared" si="264"/>
        <v>1</v>
      </c>
      <c r="C92" s="25" t="str">
        <f>Przedmioty!B93</f>
        <v>Ocena efektywności inwestycji</v>
      </c>
      <c r="D92" s="28" t="str">
        <f>Przedmioty!D93</f>
        <v>ĆWICZENIA KONWERSATORYJNE 1</v>
      </c>
      <c r="E92" s="28">
        <f>Przedmioty!C93</f>
        <v>15</v>
      </c>
      <c r="F92" s="29">
        <f t="shared" si="265"/>
        <v>1</v>
      </c>
      <c r="G92" s="29">
        <f t="shared" si="266"/>
        <v>1</v>
      </c>
      <c r="H92" s="29">
        <f t="shared" si="267"/>
        <v>0</v>
      </c>
      <c r="J92" s="19">
        <f t="shared" si="268"/>
        <v>30</v>
      </c>
      <c r="K92" s="19">
        <f t="shared" si="269"/>
        <v>210</v>
      </c>
      <c r="L92" s="19">
        <f>IF(OR(B93&gt;B92,J92=0),"",K92-SUM($L$90:L91))</f>
        <v>90</v>
      </c>
      <c r="M92" s="19">
        <f t="shared" si="216"/>
        <v>3</v>
      </c>
      <c r="N92" s="19" t="str">
        <f t="shared" si="217"/>
        <v>ćw.konw</v>
      </c>
      <c r="P92" s="55">
        <f>IF(N92="wykład",E92,IF(N92="ćw.aud",E92*'Kierunek studiów'!$C$6/'Formy zajęć'!$D$59,IF(N92="ćw.lab",E92*'Kierunek studiów'!$C$6/'Formy zajęć'!$D$60,IF(N92="ćw.konw",E92*'Kierunek studiów'!$C$6/'Formy zajęć'!$D$61,IF(N92="sem",E92*'Kierunek studiów'!$C$6/'Formy zajęć'!$D$62,IF(N92="niesklasyfikowane",0,""))))))</f>
        <v>56.25</v>
      </c>
      <c r="V92" s="19">
        <f t="shared" si="218"/>
        <v>0</v>
      </c>
      <c r="W92" s="19">
        <f t="shared" si="218"/>
        <v>0</v>
      </c>
      <c r="X92" s="19">
        <f t="shared" si="218"/>
        <v>0</v>
      </c>
      <c r="Z92" s="19">
        <f t="shared" si="219"/>
        <v>0</v>
      </c>
      <c r="AA92" s="19">
        <f t="shared" si="219"/>
        <v>0</v>
      </c>
      <c r="AB92" s="19">
        <f t="shared" si="219"/>
        <v>0</v>
      </c>
      <c r="AD92" s="19">
        <f t="shared" si="220"/>
        <v>0</v>
      </c>
      <c r="AE92" s="19">
        <f t="shared" si="220"/>
        <v>0</v>
      </c>
      <c r="AF92" s="19">
        <f t="shared" si="220"/>
        <v>0</v>
      </c>
      <c r="AH92" s="19">
        <f t="shared" si="221"/>
        <v>0</v>
      </c>
      <c r="AI92" s="19">
        <f t="shared" si="221"/>
        <v>0</v>
      </c>
      <c r="AJ92" s="19">
        <f t="shared" si="221"/>
        <v>0</v>
      </c>
      <c r="AL92" s="19">
        <f t="shared" si="222"/>
        <v>0</v>
      </c>
      <c r="AM92" s="19">
        <f t="shared" si="222"/>
        <v>0</v>
      </c>
      <c r="AN92" s="19">
        <f t="shared" si="222"/>
        <v>0</v>
      </c>
      <c r="AP92" s="19">
        <f t="shared" si="223"/>
        <v>0</v>
      </c>
      <c r="AQ92" s="19">
        <f t="shared" si="223"/>
        <v>0</v>
      </c>
      <c r="AR92" s="19">
        <f t="shared" si="223"/>
        <v>0</v>
      </c>
      <c r="AT92" s="19">
        <f t="shared" si="224"/>
        <v>1</v>
      </c>
      <c r="AU92" s="19">
        <f t="shared" si="224"/>
        <v>1</v>
      </c>
      <c r="AV92" s="19">
        <f t="shared" si="224"/>
        <v>0</v>
      </c>
      <c r="AX92" s="19">
        <f t="shared" si="225"/>
        <v>0</v>
      </c>
      <c r="AY92" s="19">
        <f t="shared" si="225"/>
        <v>0</v>
      </c>
      <c r="AZ92" s="19">
        <f t="shared" si="225"/>
        <v>0</v>
      </c>
      <c r="BB92" s="19">
        <f t="shared" si="226"/>
        <v>0</v>
      </c>
      <c r="BC92" s="19">
        <f t="shared" si="226"/>
        <v>0</v>
      </c>
      <c r="BD92" s="19">
        <f t="shared" si="226"/>
        <v>0</v>
      </c>
      <c r="BF92" s="19">
        <f t="shared" si="227"/>
        <v>0</v>
      </c>
      <c r="BG92" s="19">
        <f t="shared" si="227"/>
        <v>0</v>
      </c>
      <c r="BH92" s="19">
        <f t="shared" si="227"/>
        <v>0</v>
      </c>
      <c r="BJ92" s="19">
        <f t="shared" si="228"/>
        <v>0</v>
      </c>
      <c r="BK92" s="19">
        <f t="shared" si="228"/>
        <v>0</v>
      </c>
      <c r="BL92" s="19">
        <f t="shared" si="228"/>
        <v>0</v>
      </c>
      <c r="BN92" s="19">
        <f t="shared" si="229"/>
        <v>0</v>
      </c>
      <c r="BO92" s="19">
        <f t="shared" si="229"/>
        <v>0</v>
      </c>
      <c r="BP92" s="19">
        <f t="shared" si="229"/>
        <v>0</v>
      </c>
      <c r="BR92" s="19">
        <f t="shared" si="230"/>
        <v>0</v>
      </c>
      <c r="BS92" s="19">
        <f t="shared" si="230"/>
        <v>0</v>
      </c>
      <c r="BT92" s="19">
        <f t="shared" si="230"/>
        <v>0</v>
      </c>
      <c r="BV92" s="19">
        <f t="shared" si="231"/>
        <v>0</v>
      </c>
      <c r="BW92" s="19">
        <f t="shared" si="231"/>
        <v>0</v>
      </c>
      <c r="BX92" s="19">
        <f t="shared" si="231"/>
        <v>0</v>
      </c>
      <c r="BZ92" s="19">
        <f t="shared" si="232"/>
        <v>0</v>
      </c>
      <c r="CA92" s="19">
        <f t="shared" si="232"/>
        <v>0</v>
      </c>
      <c r="CB92" s="19">
        <f t="shared" si="232"/>
        <v>0</v>
      </c>
      <c r="CD92" s="19">
        <f t="shared" si="233"/>
        <v>0</v>
      </c>
      <c r="CE92" s="19">
        <f t="shared" si="233"/>
        <v>0</v>
      </c>
      <c r="CF92" s="19">
        <f t="shared" si="233"/>
        <v>0</v>
      </c>
      <c r="CH92" s="19">
        <f t="shared" si="234"/>
        <v>0</v>
      </c>
      <c r="CI92" s="19">
        <f t="shared" si="234"/>
        <v>0</v>
      </c>
      <c r="CJ92" s="19">
        <f t="shared" si="234"/>
        <v>0</v>
      </c>
      <c r="CL92" s="19">
        <f t="shared" si="235"/>
        <v>0</v>
      </c>
      <c r="CM92" s="19">
        <f t="shared" si="235"/>
        <v>0</v>
      </c>
      <c r="CN92" s="19">
        <f t="shared" si="235"/>
        <v>0</v>
      </c>
      <c r="CP92" s="19">
        <f t="shared" si="236"/>
        <v>0</v>
      </c>
      <c r="CQ92" s="19">
        <f t="shared" si="236"/>
        <v>0</v>
      </c>
      <c r="CR92" s="19">
        <f t="shared" si="236"/>
        <v>0</v>
      </c>
      <c r="CT92" s="19">
        <f t="shared" si="237"/>
        <v>0</v>
      </c>
      <c r="CU92" s="19">
        <f t="shared" si="237"/>
        <v>0</v>
      </c>
      <c r="CV92" s="19">
        <f t="shared" si="237"/>
        <v>0</v>
      </c>
      <c r="CX92" s="19">
        <f t="shared" si="238"/>
        <v>0</v>
      </c>
      <c r="CY92" s="19">
        <f t="shared" si="238"/>
        <v>0</v>
      </c>
      <c r="CZ92" s="19">
        <f t="shared" si="238"/>
        <v>0</v>
      </c>
      <c r="DB92" s="19">
        <f t="shared" si="239"/>
        <v>0</v>
      </c>
      <c r="DC92" s="19">
        <f t="shared" si="239"/>
        <v>0</v>
      </c>
      <c r="DD92" s="19">
        <f t="shared" si="239"/>
        <v>0</v>
      </c>
      <c r="DF92" s="19">
        <f t="shared" si="240"/>
        <v>0</v>
      </c>
      <c r="DG92" s="19">
        <f t="shared" si="240"/>
        <v>0</v>
      </c>
      <c r="DH92" s="19">
        <f t="shared" si="240"/>
        <v>0</v>
      </c>
      <c r="DJ92" s="19">
        <f t="shared" si="241"/>
        <v>0</v>
      </c>
      <c r="DK92" s="19">
        <f t="shared" si="241"/>
        <v>0</v>
      </c>
      <c r="DL92" s="19">
        <f t="shared" si="241"/>
        <v>0</v>
      </c>
      <c r="DN92" s="19">
        <f t="shared" si="242"/>
        <v>0</v>
      </c>
      <c r="DO92" s="19">
        <f t="shared" si="242"/>
        <v>0</v>
      </c>
      <c r="DP92" s="19">
        <f t="shared" si="242"/>
        <v>0</v>
      </c>
      <c r="DR92" s="19">
        <f t="shared" si="243"/>
        <v>0</v>
      </c>
      <c r="DS92" s="19">
        <f t="shared" si="243"/>
        <v>0</v>
      </c>
      <c r="DT92" s="19">
        <f t="shared" si="243"/>
        <v>0</v>
      </c>
      <c r="DV92" s="19">
        <f t="shared" si="244"/>
        <v>0</v>
      </c>
      <c r="DW92" s="19">
        <f t="shared" si="244"/>
        <v>0</v>
      </c>
      <c r="DX92" s="19">
        <f t="shared" si="244"/>
        <v>0</v>
      </c>
      <c r="DZ92" s="19">
        <f t="shared" si="245"/>
        <v>0</v>
      </c>
      <c r="EA92" s="19">
        <f t="shared" si="245"/>
        <v>0</v>
      </c>
      <c r="EB92" s="19">
        <f t="shared" si="245"/>
        <v>0</v>
      </c>
      <c r="ED92" s="19">
        <f t="shared" si="246"/>
        <v>0</v>
      </c>
      <c r="EE92" s="19">
        <f t="shared" si="246"/>
        <v>0</v>
      </c>
      <c r="EF92" s="19">
        <f t="shared" si="246"/>
        <v>0</v>
      </c>
      <c r="EH92" s="19">
        <f t="shared" si="247"/>
        <v>0</v>
      </c>
      <c r="EI92" s="19">
        <f t="shared" si="247"/>
        <v>0</v>
      </c>
      <c r="EJ92" s="19">
        <f t="shared" si="247"/>
        <v>0</v>
      </c>
      <c r="EL92" s="19">
        <f t="shared" si="248"/>
        <v>0</v>
      </c>
      <c r="EM92" s="19">
        <f t="shared" si="248"/>
        <v>0</v>
      </c>
      <c r="EN92" s="19">
        <f t="shared" si="248"/>
        <v>0</v>
      </c>
      <c r="EP92" s="19">
        <f t="shared" si="249"/>
        <v>0</v>
      </c>
      <c r="EQ92" s="19">
        <f t="shared" si="249"/>
        <v>0</v>
      </c>
      <c r="ER92" s="19">
        <f t="shared" si="249"/>
        <v>0</v>
      </c>
      <c r="ET92" s="19">
        <f t="shared" si="250"/>
        <v>0</v>
      </c>
      <c r="EU92" s="19">
        <f t="shared" si="250"/>
        <v>0</v>
      </c>
      <c r="EV92" s="19">
        <f t="shared" si="250"/>
        <v>0</v>
      </c>
      <c r="EX92" s="19">
        <f t="shared" si="251"/>
        <v>0</v>
      </c>
      <c r="EY92" s="19">
        <f t="shared" si="251"/>
        <v>0</v>
      </c>
      <c r="EZ92" s="19">
        <f t="shared" si="251"/>
        <v>0</v>
      </c>
      <c r="FB92" s="19">
        <f t="shared" si="252"/>
        <v>0</v>
      </c>
      <c r="FC92" s="19">
        <f t="shared" si="252"/>
        <v>0</v>
      </c>
      <c r="FD92" s="19">
        <f t="shared" si="252"/>
        <v>0</v>
      </c>
      <c r="FF92" s="19">
        <f t="shared" si="253"/>
        <v>0</v>
      </c>
      <c r="FG92" s="19">
        <f t="shared" si="253"/>
        <v>0</v>
      </c>
      <c r="FH92" s="19">
        <f t="shared" si="253"/>
        <v>0</v>
      </c>
      <c r="FJ92" s="19">
        <f t="shared" si="254"/>
        <v>0</v>
      </c>
      <c r="FK92" s="19">
        <f t="shared" si="254"/>
        <v>0</v>
      </c>
      <c r="FL92" s="19">
        <f t="shared" si="254"/>
        <v>0</v>
      </c>
      <c r="FN92" s="19">
        <f t="shared" si="255"/>
        <v>0</v>
      </c>
      <c r="FO92" s="19">
        <f t="shared" si="255"/>
        <v>0</v>
      </c>
      <c r="FP92" s="19">
        <f t="shared" si="255"/>
        <v>0</v>
      </c>
      <c r="FR92" s="19">
        <f t="shared" si="256"/>
        <v>0</v>
      </c>
      <c r="FS92" s="19">
        <f t="shared" si="256"/>
        <v>0</v>
      </c>
      <c r="FT92" s="19">
        <f t="shared" si="256"/>
        <v>0</v>
      </c>
      <c r="FV92" s="19">
        <f t="shared" si="257"/>
        <v>0</v>
      </c>
      <c r="FW92" s="19">
        <f t="shared" si="257"/>
        <v>0</v>
      </c>
      <c r="FX92" s="19">
        <f t="shared" si="257"/>
        <v>0</v>
      </c>
      <c r="FZ92" s="19">
        <f t="shared" si="258"/>
        <v>0</v>
      </c>
      <c r="GA92" s="19">
        <f t="shared" si="258"/>
        <v>0</v>
      </c>
      <c r="GB92" s="19">
        <f t="shared" si="258"/>
        <v>0</v>
      </c>
      <c r="GD92" s="19">
        <f t="shared" si="259"/>
        <v>0</v>
      </c>
      <c r="GE92" s="19">
        <f t="shared" si="259"/>
        <v>0</v>
      </c>
      <c r="GF92" s="19">
        <f t="shared" si="259"/>
        <v>0</v>
      </c>
      <c r="GH92" s="19">
        <f t="shared" si="260"/>
        <v>0</v>
      </c>
      <c r="GI92" s="19">
        <f t="shared" si="260"/>
        <v>0</v>
      </c>
      <c r="GJ92" s="19">
        <f t="shared" si="260"/>
        <v>0</v>
      </c>
      <c r="GL92" s="19">
        <f t="shared" si="261"/>
        <v>0</v>
      </c>
      <c r="GM92" s="19">
        <f t="shared" si="261"/>
        <v>0</v>
      </c>
      <c r="GN92" s="19">
        <f t="shared" si="261"/>
        <v>0</v>
      </c>
      <c r="GP92" s="19">
        <f t="shared" si="262"/>
        <v>0</v>
      </c>
      <c r="GQ92" s="19">
        <f t="shared" si="262"/>
        <v>0</v>
      </c>
      <c r="GR92" s="19">
        <f t="shared" si="262"/>
        <v>0</v>
      </c>
      <c r="GT92" s="19">
        <f t="shared" si="263"/>
        <v>0</v>
      </c>
      <c r="GU92" s="19">
        <f t="shared" si="263"/>
        <v>0</v>
      </c>
      <c r="GV92" s="19">
        <f t="shared" si="263"/>
        <v>0</v>
      </c>
      <c r="HA92" s="27">
        <f>IF(N92="wykład",G92*E92*'Formy zajęć'!$D$53*'Formy zajęć'!$D$58,IF(N92="ćw.aud",G92*E92*'Kierunek studiów'!$C$6/'Formy zajęć'!$D$59*'Formy zajęć'!$D$53,IF(N92="sem",G92*E92*'Kierunek studiów'!$C$6/'Formy zajęć'!$D$62*'Formy zajęć'!$D$53,IF(N92="ćw.konw",G92*E92*'Formy zajęć'!$D$53*'Kierunek studiów'!$C$6/'Formy zajęć'!$D$61,IF(N92="ćw.lab",G92*E92*'Formy zajęć'!$D$53*'Kierunek studiów'!$C$6/'Formy zajęć'!$D$60,IF(N92="niesklasyfikowane",0,""))))))</f>
        <v>0</v>
      </c>
      <c r="HB92" s="19">
        <f t="shared" si="270"/>
        <v>0</v>
      </c>
    </row>
    <row r="93" spans="2:210" x14ac:dyDescent="0.25">
      <c r="B93" s="28">
        <f t="shared" si="264"/>
        <v>0</v>
      </c>
      <c r="C93" s="25" t="str">
        <f>Przedmioty!B94</f>
        <v xml:space="preserve">Wybór kierunków inwestowania  </v>
      </c>
      <c r="D93" s="28" t="str">
        <f>Przedmioty!D94</f>
        <v>WYKŁAD 1</v>
      </c>
      <c r="E93" s="28">
        <f>Przedmioty!C94</f>
        <v>15</v>
      </c>
      <c r="F93" s="29">
        <f t="shared" si="265"/>
        <v>1</v>
      </c>
      <c r="G93" s="29">
        <f t="shared" si="266"/>
        <v>0</v>
      </c>
      <c r="H93" s="29">
        <f t="shared" si="267"/>
        <v>1</v>
      </c>
      <c r="J93" s="19">
        <f t="shared" si="268"/>
        <v>30</v>
      </c>
      <c r="K93" s="19">
        <f t="shared" si="269"/>
        <v>240</v>
      </c>
      <c r="L93" s="19" t="str">
        <f>IF(OR(B94&gt;B93,J93=0),"",K93-SUM($L$90:L92))</f>
        <v/>
      </c>
      <c r="M93" s="19" t="str">
        <f t="shared" si="216"/>
        <v/>
      </c>
      <c r="N93" s="19" t="str">
        <f t="shared" si="217"/>
        <v>wykład</v>
      </c>
      <c r="P93" s="55">
        <f>IF(N93="wykład",E93,IF(N93="ćw.aud",E93*'Kierunek studiów'!$C$6/'Formy zajęć'!$D$59,IF(N93="ćw.lab",E93*'Kierunek studiów'!$C$6/'Formy zajęć'!$D$60,IF(N93="ćw.konw",E93*'Kierunek studiów'!$C$6/'Formy zajęć'!$D$61,IF(N93="sem",E93*'Kierunek studiów'!$C$6/'Formy zajęć'!$D$62,IF(N93="niesklasyfikowane",0,""))))))</f>
        <v>15</v>
      </c>
      <c r="V93" s="19">
        <f t="shared" si="218"/>
        <v>0</v>
      </c>
      <c r="W93" s="19">
        <f t="shared" si="218"/>
        <v>0</v>
      </c>
      <c r="X93" s="19">
        <f t="shared" si="218"/>
        <v>0</v>
      </c>
      <c r="Z93" s="19">
        <f t="shared" si="219"/>
        <v>0</v>
      </c>
      <c r="AA93" s="19">
        <f t="shared" si="219"/>
        <v>0</v>
      </c>
      <c r="AB93" s="19">
        <f t="shared" si="219"/>
        <v>0</v>
      </c>
      <c r="AD93" s="19">
        <f t="shared" si="220"/>
        <v>0</v>
      </c>
      <c r="AE93" s="19">
        <f t="shared" si="220"/>
        <v>0</v>
      </c>
      <c r="AF93" s="19">
        <f t="shared" si="220"/>
        <v>0</v>
      </c>
      <c r="AH93" s="19">
        <f t="shared" si="221"/>
        <v>0</v>
      </c>
      <c r="AI93" s="19">
        <f t="shared" si="221"/>
        <v>0</v>
      </c>
      <c r="AJ93" s="19">
        <f t="shared" si="221"/>
        <v>0</v>
      </c>
      <c r="AL93" s="19">
        <f t="shared" si="222"/>
        <v>0</v>
      </c>
      <c r="AM93" s="19">
        <f t="shared" si="222"/>
        <v>0</v>
      </c>
      <c r="AN93" s="19">
        <f t="shared" si="222"/>
        <v>0</v>
      </c>
      <c r="AP93" s="19">
        <f t="shared" si="223"/>
        <v>0</v>
      </c>
      <c r="AQ93" s="19">
        <f t="shared" si="223"/>
        <v>0</v>
      </c>
      <c r="AR93" s="19">
        <f t="shared" si="223"/>
        <v>0</v>
      </c>
      <c r="AT93" s="19">
        <f t="shared" si="224"/>
        <v>0</v>
      </c>
      <c r="AU93" s="19">
        <f t="shared" si="224"/>
        <v>0</v>
      </c>
      <c r="AV93" s="19">
        <f t="shared" si="224"/>
        <v>0</v>
      </c>
      <c r="AX93" s="19">
        <f t="shared" si="225"/>
        <v>0</v>
      </c>
      <c r="AY93" s="19">
        <f t="shared" si="225"/>
        <v>0</v>
      </c>
      <c r="AZ93" s="19">
        <f t="shared" si="225"/>
        <v>0</v>
      </c>
      <c r="BB93" s="19">
        <f t="shared" si="226"/>
        <v>0</v>
      </c>
      <c r="BC93" s="19">
        <f t="shared" si="226"/>
        <v>0</v>
      </c>
      <c r="BD93" s="19">
        <f t="shared" si="226"/>
        <v>0</v>
      </c>
      <c r="BF93" s="19">
        <f t="shared" si="227"/>
        <v>0</v>
      </c>
      <c r="BG93" s="19">
        <f t="shared" si="227"/>
        <v>0</v>
      </c>
      <c r="BH93" s="19">
        <f t="shared" si="227"/>
        <v>0</v>
      </c>
      <c r="BJ93" s="19">
        <f t="shared" si="228"/>
        <v>0</v>
      </c>
      <c r="BK93" s="19">
        <f t="shared" si="228"/>
        <v>0</v>
      </c>
      <c r="BL93" s="19">
        <f t="shared" si="228"/>
        <v>0</v>
      </c>
      <c r="BN93" s="19">
        <f t="shared" si="229"/>
        <v>0</v>
      </c>
      <c r="BO93" s="19">
        <f t="shared" si="229"/>
        <v>0</v>
      </c>
      <c r="BP93" s="19">
        <f t="shared" si="229"/>
        <v>0</v>
      </c>
      <c r="BR93" s="19">
        <f t="shared" si="230"/>
        <v>0</v>
      </c>
      <c r="BS93" s="19">
        <f t="shared" si="230"/>
        <v>0</v>
      </c>
      <c r="BT93" s="19">
        <f t="shared" si="230"/>
        <v>0</v>
      </c>
      <c r="BV93" s="19">
        <f t="shared" si="231"/>
        <v>0</v>
      </c>
      <c r="BW93" s="19">
        <f t="shared" si="231"/>
        <v>0</v>
      </c>
      <c r="BX93" s="19">
        <f t="shared" si="231"/>
        <v>0</v>
      </c>
      <c r="BZ93" s="19">
        <f t="shared" si="232"/>
        <v>0</v>
      </c>
      <c r="CA93" s="19">
        <f t="shared" si="232"/>
        <v>0</v>
      </c>
      <c r="CB93" s="19">
        <f t="shared" si="232"/>
        <v>0</v>
      </c>
      <c r="CD93" s="19">
        <f t="shared" si="233"/>
        <v>0</v>
      </c>
      <c r="CE93" s="19">
        <f t="shared" si="233"/>
        <v>0</v>
      </c>
      <c r="CF93" s="19">
        <f t="shared" si="233"/>
        <v>0</v>
      </c>
      <c r="CH93" s="19">
        <f t="shared" si="234"/>
        <v>0</v>
      </c>
      <c r="CI93" s="19">
        <f t="shared" si="234"/>
        <v>0</v>
      </c>
      <c r="CJ93" s="19">
        <f t="shared" si="234"/>
        <v>0</v>
      </c>
      <c r="CL93" s="19">
        <f t="shared" si="235"/>
        <v>0</v>
      </c>
      <c r="CM93" s="19">
        <f t="shared" si="235"/>
        <v>0</v>
      </c>
      <c r="CN93" s="19">
        <f t="shared" si="235"/>
        <v>0</v>
      </c>
      <c r="CP93" s="19">
        <f t="shared" si="236"/>
        <v>0</v>
      </c>
      <c r="CQ93" s="19">
        <f t="shared" si="236"/>
        <v>0</v>
      </c>
      <c r="CR93" s="19">
        <f t="shared" si="236"/>
        <v>0</v>
      </c>
      <c r="CT93" s="19">
        <f t="shared" si="237"/>
        <v>0</v>
      </c>
      <c r="CU93" s="19">
        <f t="shared" si="237"/>
        <v>0</v>
      </c>
      <c r="CV93" s="19">
        <f t="shared" si="237"/>
        <v>0</v>
      </c>
      <c r="CX93" s="19">
        <f t="shared" si="238"/>
        <v>0</v>
      </c>
      <c r="CY93" s="19">
        <f t="shared" si="238"/>
        <v>0</v>
      </c>
      <c r="CZ93" s="19">
        <f t="shared" si="238"/>
        <v>0</v>
      </c>
      <c r="DB93" s="19">
        <f t="shared" si="239"/>
        <v>0</v>
      </c>
      <c r="DC93" s="19">
        <f t="shared" si="239"/>
        <v>0</v>
      </c>
      <c r="DD93" s="19">
        <f t="shared" si="239"/>
        <v>0</v>
      </c>
      <c r="DF93" s="19">
        <f t="shared" si="240"/>
        <v>0</v>
      </c>
      <c r="DG93" s="19">
        <f t="shared" si="240"/>
        <v>0</v>
      </c>
      <c r="DH93" s="19">
        <f t="shared" si="240"/>
        <v>0</v>
      </c>
      <c r="DJ93" s="19">
        <f t="shared" si="241"/>
        <v>1</v>
      </c>
      <c r="DK93" s="19">
        <f t="shared" si="241"/>
        <v>0</v>
      </c>
      <c r="DL93" s="19">
        <f t="shared" si="241"/>
        <v>1</v>
      </c>
      <c r="DN93" s="19">
        <f t="shared" si="242"/>
        <v>0</v>
      </c>
      <c r="DO93" s="19">
        <f t="shared" si="242"/>
        <v>0</v>
      </c>
      <c r="DP93" s="19">
        <f t="shared" si="242"/>
        <v>0</v>
      </c>
      <c r="DR93" s="19">
        <f t="shared" si="243"/>
        <v>0</v>
      </c>
      <c r="DS93" s="19">
        <f t="shared" si="243"/>
        <v>0</v>
      </c>
      <c r="DT93" s="19">
        <f t="shared" si="243"/>
        <v>0</v>
      </c>
      <c r="DV93" s="19">
        <f t="shared" si="244"/>
        <v>0</v>
      </c>
      <c r="DW93" s="19">
        <f t="shared" si="244"/>
        <v>0</v>
      </c>
      <c r="DX93" s="19">
        <f t="shared" si="244"/>
        <v>0</v>
      </c>
      <c r="DZ93" s="19">
        <f t="shared" si="245"/>
        <v>0</v>
      </c>
      <c r="EA93" s="19">
        <f t="shared" si="245"/>
        <v>0</v>
      </c>
      <c r="EB93" s="19">
        <f t="shared" si="245"/>
        <v>0</v>
      </c>
      <c r="ED93" s="19">
        <f t="shared" si="246"/>
        <v>0</v>
      </c>
      <c r="EE93" s="19">
        <f t="shared" si="246"/>
        <v>0</v>
      </c>
      <c r="EF93" s="19">
        <f t="shared" si="246"/>
        <v>0</v>
      </c>
      <c r="EH93" s="19">
        <f t="shared" si="247"/>
        <v>0</v>
      </c>
      <c r="EI93" s="19">
        <f t="shared" si="247"/>
        <v>0</v>
      </c>
      <c r="EJ93" s="19">
        <f t="shared" si="247"/>
        <v>0</v>
      </c>
      <c r="EL93" s="19">
        <f t="shared" si="248"/>
        <v>0</v>
      </c>
      <c r="EM93" s="19">
        <f t="shared" si="248"/>
        <v>0</v>
      </c>
      <c r="EN93" s="19">
        <f t="shared" si="248"/>
        <v>0</v>
      </c>
      <c r="EP93" s="19">
        <f t="shared" si="249"/>
        <v>0</v>
      </c>
      <c r="EQ93" s="19">
        <f t="shared" si="249"/>
        <v>0</v>
      </c>
      <c r="ER93" s="19">
        <f t="shared" si="249"/>
        <v>0</v>
      </c>
      <c r="ET93" s="19">
        <f t="shared" si="250"/>
        <v>0</v>
      </c>
      <c r="EU93" s="19">
        <f t="shared" si="250"/>
        <v>0</v>
      </c>
      <c r="EV93" s="19">
        <f t="shared" si="250"/>
        <v>0</v>
      </c>
      <c r="EX93" s="19">
        <f t="shared" si="251"/>
        <v>0</v>
      </c>
      <c r="EY93" s="19">
        <f t="shared" si="251"/>
        <v>0</v>
      </c>
      <c r="EZ93" s="19">
        <f t="shared" si="251"/>
        <v>0</v>
      </c>
      <c r="FB93" s="19">
        <f t="shared" si="252"/>
        <v>0</v>
      </c>
      <c r="FC93" s="19">
        <f t="shared" si="252"/>
        <v>0</v>
      </c>
      <c r="FD93" s="19">
        <f t="shared" si="252"/>
        <v>0</v>
      </c>
      <c r="FF93" s="19">
        <f t="shared" si="253"/>
        <v>0</v>
      </c>
      <c r="FG93" s="19">
        <f t="shared" si="253"/>
        <v>0</v>
      </c>
      <c r="FH93" s="19">
        <f t="shared" si="253"/>
        <v>0</v>
      </c>
      <c r="FJ93" s="19">
        <f t="shared" si="254"/>
        <v>0</v>
      </c>
      <c r="FK93" s="19">
        <f t="shared" si="254"/>
        <v>0</v>
      </c>
      <c r="FL93" s="19">
        <f t="shared" si="254"/>
        <v>0</v>
      </c>
      <c r="FN93" s="19">
        <f t="shared" si="255"/>
        <v>0</v>
      </c>
      <c r="FO93" s="19">
        <f t="shared" si="255"/>
        <v>0</v>
      </c>
      <c r="FP93" s="19">
        <f t="shared" si="255"/>
        <v>0</v>
      </c>
      <c r="FR93" s="19">
        <f t="shared" si="256"/>
        <v>0</v>
      </c>
      <c r="FS93" s="19">
        <f t="shared" si="256"/>
        <v>0</v>
      </c>
      <c r="FT93" s="19">
        <f t="shared" si="256"/>
        <v>0</v>
      </c>
      <c r="FV93" s="19">
        <f t="shared" si="257"/>
        <v>0</v>
      </c>
      <c r="FW93" s="19">
        <f t="shared" si="257"/>
        <v>0</v>
      </c>
      <c r="FX93" s="19">
        <f t="shared" si="257"/>
        <v>0</v>
      </c>
      <c r="FZ93" s="19">
        <f t="shared" si="258"/>
        <v>0</v>
      </c>
      <c r="GA93" s="19">
        <f t="shared" si="258"/>
        <v>0</v>
      </c>
      <c r="GB93" s="19">
        <f t="shared" si="258"/>
        <v>0</v>
      </c>
      <c r="GD93" s="19">
        <f t="shared" si="259"/>
        <v>0</v>
      </c>
      <c r="GE93" s="19">
        <f t="shared" si="259"/>
        <v>0</v>
      </c>
      <c r="GF93" s="19">
        <f t="shared" si="259"/>
        <v>0</v>
      </c>
      <c r="GH93" s="19">
        <f t="shared" si="260"/>
        <v>0</v>
      </c>
      <c r="GI93" s="19">
        <f t="shared" si="260"/>
        <v>0</v>
      </c>
      <c r="GJ93" s="19">
        <f t="shared" si="260"/>
        <v>0</v>
      </c>
      <c r="GL93" s="19">
        <f t="shared" si="261"/>
        <v>0</v>
      </c>
      <c r="GM93" s="19">
        <f t="shared" si="261"/>
        <v>0</v>
      </c>
      <c r="GN93" s="19">
        <f t="shared" si="261"/>
        <v>0</v>
      </c>
      <c r="GP93" s="19">
        <f t="shared" si="262"/>
        <v>0</v>
      </c>
      <c r="GQ93" s="19">
        <f t="shared" si="262"/>
        <v>0</v>
      </c>
      <c r="GR93" s="19">
        <f t="shared" si="262"/>
        <v>0</v>
      </c>
      <c r="GT93" s="19">
        <f t="shared" si="263"/>
        <v>0</v>
      </c>
      <c r="GU93" s="19">
        <f t="shared" si="263"/>
        <v>0</v>
      </c>
      <c r="GV93" s="19">
        <f t="shared" si="263"/>
        <v>0</v>
      </c>
      <c r="HA93" s="27">
        <f>IF(N93="wykład",G93*E93*'Formy zajęć'!$D$53*'Formy zajęć'!$D$58,IF(N93="ćw.aud",G93*E93*'Kierunek studiów'!$C$6/'Formy zajęć'!$D$59*'Formy zajęć'!$D$53,IF(N93="sem",G93*E93*'Kierunek studiów'!$C$6/'Formy zajęć'!$D$62*'Formy zajęć'!$D$53,IF(N93="ćw.konw",G93*E93*'Formy zajęć'!$D$53*'Kierunek studiów'!$C$6/'Formy zajęć'!$D$61,IF(N93="ćw.lab",G93*E93*'Formy zajęć'!$D$53*'Kierunek studiów'!$C$6/'Formy zajęć'!$D$60,IF(N93="niesklasyfikowane",0,""))))))</f>
        <v>0</v>
      </c>
      <c r="HB93" s="19">
        <f t="shared" si="270"/>
        <v>0</v>
      </c>
    </row>
    <row r="94" spans="2:210" x14ac:dyDescent="0.25">
      <c r="B94" s="28">
        <f t="shared" si="264"/>
        <v>1</v>
      </c>
      <c r="C94" s="25" t="str">
        <f>Przedmioty!B95</f>
        <v xml:space="preserve">Wybór kierunków inwestowania  </v>
      </c>
      <c r="D94" s="28" t="str">
        <f>Przedmioty!D95</f>
        <v>ĆWICZENIA KONWERSATORYJNE 1</v>
      </c>
      <c r="E94" s="28">
        <f>Przedmioty!C95</f>
        <v>15</v>
      </c>
      <c r="F94" s="29">
        <f t="shared" si="265"/>
        <v>1</v>
      </c>
      <c r="G94" s="29">
        <f t="shared" si="266"/>
        <v>1</v>
      </c>
      <c r="H94" s="29">
        <f t="shared" si="267"/>
        <v>0</v>
      </c>
      <c r="J94" s="19">
        <f t="shared" si="268"/>
        <v>30</v>
      </c>
      <c r="K94" s="19">
        <f t="shared" si="269"/>
        <v>270</v>
      </c>
      <c r="L94" s="19">
        <f>IF(OR(B95&gt;B94,J94=0),"",K94-SUM($L$90:L93))</f>
        <v>60</v>
      </c>
      <c r="M94" s="19">
        <f t="shared" si="216"/>
        <v>2</v>
      </c>
      <c r="N94" s="19" t="str">
        <f t="shared" si="217"/>
        <v>ćw.konw</v>
      </c>
      <c r="P94" s="55">
        <f>IF(N94="wykład",E94,IF(N94="ćw.aud",E94*'Kierunek studiów'!$C$6/'Formy zajęć'!$D$59,IF(N94="ćw.lab",E94*'Kierunek studiów'!$C$6/'Formy zajęć'!$D$60,IF(N94="ćw.konw",E94*'Kierunek studiów'!$C$6/'Formy zajęć'!$D$61,IF(N94="sem",E94*'Kierunek studiów'!$C$6/'Formy zajęć'!$D$62,IF(N94="niesklasyfikowane",0,""))))))</f>
        <v>56.25</v>
      </c>
      <c r="V94" s="19">
        <f t="shared" si="218"/>
        <v>0</v>
      </c>
      <c r="W94" s="19">
        <f t="shared" si="218"/>
        <v>0</v>
      </c>
      <c r="X94" s="19">
        <f t="shared" si="218"/>
        <v>0</v>
      </c>
      <c r="Z94" s="19">
        <f t="shared" si="219"/>
        <v>0</v>
      </c>
      <c r="AA94" s="19">
        <f t="shared" si="219"/>
        <v>0</v>
      </c>
      <c r="AB94" s="19">
        <f t="shared" si="219"/>
        <v>0</v>
      </c>
      <c r="AD94" s="19">
        <f t="shared" si="220"/>
        <v>0</v>
      </c>
      <c r="AE94" s="19">
        <f t="shared" si="220"/>
        <v>0</v>
      </c>
      <c r="AF94" s="19">
        <f t="shared" si="220"/>
        <v>0</v>
      </c>
      <c r="AH94" s="19">
        <f t="shared" si="221"/>
        <v>0</v>
      </c>
      <c r="AI94" s="19">
        <f t="shared" si="221"/>
        <v>0</v>
      </c>
      <c r="AJ94" s="19">
        <f t="shared" si="221"/>
        <v>0</v>
      </c>
      <c r="AL94" s="19">
        <f t="shared" si="222"/>
        <v>0</v>
      </c>
      <c r="AM94" s="19">
        <f t="shared" si="222"/>
        <v>0</v>
      </c>
      <c r="AN94" s="19">
        <f t="shared" si="222"/>
        <v>0</v>
      </c>
      <c r="AP94" s="19">
        <f t="shared" si="223"/>
        <v>0</v>
      </c>
      <c r="AQ94" s="19">
        <f t="shared" si="223"/>
        <v>0</v>
      </c>
      <c r="AR94" s="19">
        <f t="shared" si="223"/>
        <v>0</v>
      </c>
      <c r="AT94" s="19">
        <f t="shared" si="224"/>
        <v>1</v>
      </c>
      <c r="AU94" s="19">
        <f t="shared" si="224"/>
        <v>1</v>
      </c>
      <c r="AV94" s="19">
        <f t="shared" si="224"/>
        <v>0</v>
      </c>
      <c r="AX94" s="19">
        <f t="shared" si="225"/>
        <v>0</v>
      </c>
      <c r="AY94" s="19">
        <f t="shared" si="225"/>
        <v>0</v>
      </c>
      <c r="AZ94" s="19">
        <f t="shared" si="225"/>
        <v>0</v>
      </c>
      <c r="BB94" s="19">
        <f t="shared" si="226"/>
        <v>0</v>
      </c>
      <c r="BC94" s="19">
        <f t="shared" si="226"/>
        <v>0</v>
      </c>
      <c r="BD94" s="19">
        <f t="shared" si="226"/>
        <v>0</v>
      </c>
      <c r="BF94" s="19">
        <f t="shared" si="227"/>
        <v>0</v>
      </c>
      <c r="BG94" s="19">
        <f t="shared" si="227"/>
        <v>0</v>
      </c>
      <c r="BH94" s="19">
        <f t="shared" si="227"/>
        <v>0</v>
      </c>
      <c r="BJ94" s="19">
        <f t="shared" si="228"/>
        <v>0</v>
      </c>
      <c r="BK94" s="19">
        <f t="shared" si="228"/>
        <v>0</v>
      </c>
      <c r="BL94" s="19">
        <f t="shared" si="228"/>
        <v>0</v>
      </c>
      <c r="BN94" s="19">
        <f t="shared" si="229"/>
        <v>0</v>
      </c>
      <c r="BO94" s="19">
        <f t="shared" si="229"/>
        <v>0</v>
      </c>
      <c r="BP94" s="19">
        <f t="shared" si="229"/>
        <v>0</v>
      </c>
      <c r="BR94" s="19">
        <f t="shared" si="230"/>
        <v>0</v>
      </c>
      <c r="BS94" s="19">
        <f t="shared" si="230"/>
        <v>0</v>
      </c>
      <c r="BT94" s="19">
        <f t="shared" si="230"/>
        <v>0</v>
      </c>
      <c r="BV94" s="19">
        <f t="shared" si="231"/>
        <v>0</v>
      </c>
      <c r="BW94" s="19">
        <f t="shared" si="231"/>
        <v>0</v>
      </c>
      <c r="BX94" s="19">
        <f t="shared" si="231"/>
        <v>0</v>
      </c>
      <c r="BZ94" s="19">
        <f t="shared" si="232"/>
        <v>0</v>
      </c>
      <c r="CA94" s="19">
        <f t="shared" si="232"/>
        <v>0</v>
      </c>
      <c r="CB94" s="19">
        <f t="shared" si="232"/>
        <v>0</v>
      </c>
      <c r="CD94" s="19">
        <f t="shared" si="233"/>
        <v>0</v>
      </c>
      <c r="CE94" s="19">
        <f t="shared" si="233"/>
        <v>0</v>
      </c>
      <c r="CF94" s="19">
        <f t="shared" si="233"/>
        <v>0</v>
      </c>
      <c r="CH94" s="19">
        <f t="shared" si="234"/>
        <v>0</v>
      </c>
      <c r="CI94" s="19">
        <f t="shared" si="234"/>
        <v>0</v>
      </c>
      <c r="CJ94" s="19">
        <f t="shared" si="234"/>
        <v>0</v>
      </c>
      <c r="CL94" s="19">
        <f t="shared" si="235"/>
        <v>0</v>
      </c>
      <c r="CM94" s="19">
        <f t="shared" si="235"/>
        <v>0</v>
      </c>
      <c r="CN94" s="19">
        <f t="shared" si="235"/>
        <v>0</v>
      </c>
      <c r="CP94" s="19">
        <f t="shared" si="236"/>
        <v>0</v>
      </c>
      <c r="CQ94" s="19">
        <f t="shared" si="236"/>
        <v>0</v>
      </c>
      <c r="CR94" s="19">
        <f t="shared" si="236"/>
        <v>0</v>
      </c>
      <c r="CT94" s="19">
        <f t="shared" si="237"/>
        <v>0</v>
      </c>
      <c r="CU94" s="19">
        <f t="shared" si="237"/>
        <v>0</v>
      </c>
      <c r="CV94" s="19">
        <f t="shared" si="237"/>
        <v>0</v>
      </c>
      <c r="CX94" s="19">
        <f t="shared" si="238"/>
        <v>0</v>
      </c>
      <c r="CY94" s="19">
        <f t="shared" si="238"/>
        <v>0</v>
      </c>
      <c r="CZ94" s="19">
        <f t="shared" si="238"/>
        <v>0</v>
      </c>
      <c r="DB94" s="19">
        <f t="shared" si="239"/>
        <v>0</v>
      </c>
      <c r="DC94" s="19">
        <f t="shared" si="239"/>
        <v>0</v>
      </c>
      <c r="DD94" s="19">
        <f t="shared" si="239"/>
        <v>0</v>
      </c>
      <c r="DF94" s="19">
        <f t="shared" si="240"/>
        <v>0</v>
      </c>
      <c r="DG94" s="19">
        <f t="shared" si="240"/>
        <v>0</v>
      </c>
      <c r="DH94" s="19">
        <f t="shared" si="240"/>
        <v>0</v>
      </c>
      <c r="DJ94" s="19">
        <f t="shared" si="241"/>
        <v>0</v>
      </c>
      <c r="DK94" s="19">
        <f t="shared" si="241"/>
        <v>0</v>
      </c>
      <c r="DL94" s="19">
        <f t="shared" si="241"/>
        <v>0</v>
      </c>
      <c r="DN94" s="19">
        <f t="shared" si="242"/>
        <v>0</v>
      </c>
      <c r="DO94" s="19">
        <f t="shared" si="242"/>
        <v>0</v>
      </c>
      <c r="DP94" s="19">
        <f t="shared" si="242"/>
        <v>0</v>
      </c>
      <c r="DR94" s="19">
        <f t="shared" si="243"/>
        <v>0</v>
      </c>
      <c r="DS94" s="19">
        <f t="shared" si="243"/>
        <v>0</v>
      </c>
      <c r="DT94" s="19">
        <f t="shared" si="243"/>
        <v>0</v>
      </c>
      <c r="DV94" s="19">
        <f t="shared" si="244"/>
        <v>0</v>
      </c>
      <c r="DW94" s="19">
        <f t="shared" si="244"/>
        <v>0</v>
      </c>
      <c r="DX94" s="19">
        <f t="shared" si="244"/>
        <v>0</v>
      </c>
      <c r="DZ94" s="19">
        <f t="shared" si="245"/>
        <v>0</v>
      </c>
      <c r="EA94" s="19">
        <f t="shared" si="245"/>
        <v>0</v>
      </c>
      <c r="EB94" s="19">
        <f t="shared" si="245"/>
        <v>0</v>
      </c>
      <c r="ED94" s="19">
        <f t="shared" si="246"/>
        <v>0</v>
      </c>
      <c r="EE94" s="19">
        <f t="shared" si="246"/>
        <v>0</v>
      </c>
      <c r="EF94" s="19">
        <f t="shared" si="246"/>
        <v>0</v>
      </c>
      <c r="EH94" s="19">
        <f t="shared" si="247"/>
        <v>0</v>
      </c>
      <c r="EI94" s="19">
        <f t="shared" si="247"/>
        <v>0</v>
      </c>
      <c r="EJ94" s="19">
        <f t="shared" si="247"/>
        <v>0</v>
      </c>
      <c r="EL94" s="19">
        <f t="shared" si="248"/>
        <v>0</v>
      </c>
      <c r="EM94" s="19">
        <f t="shared" si="248"/>
        <v>0</v>
      </c>
      <c r="EN94" s="19">
        <f t="shared" si="248"/>
        <v>0</v>
      </c>
      <c r="EP94" s="19">
        <f t="shared" si="249"/>
        <v>0</v>
      </c>
      <c r="EQ94" s="19">
        <f t="shared" si="249"/>
        <v>0</v>
      </c>
      <c r="ER94" s="19">
        <f t="shared" si="249"/>
        <v>0</v>
      </c>
      <c r="ET94" s="19">
        <f t="shared" si="250"/>
        <v>0</v>
      </c>
      <c r="EU94" s="19">
        <f t="shared" si="250"/>
        <v>0</v>
      </c>
      <c r="EV94" s="19">
        <f t="shared" si="250"/>
        <v>0</v>
      </c>
      <c r="EX94" s="19">
        <f t="shared" si="251"/>
        <v>0</v>
      </c>
      <c r="EY94" s="19">
        <f t="shared" si="251"/>
        <v>0</v>
      </c>
      <c r="EZ94" s="19">
        <f t="shared" si="251"/>
        <v>0</v>
      </c>
      <c r="FB94" s="19">
        <f t="shared" si="252"/>
        <v>0</v>
      </c>
      <c r="FC94" s="19">
        <f t="shared" si="252"/>
        <v>0</v>
      </c>
      <c r="FD94" s="19">
        <f t="shared" si="252"/>
        <v>0</v>
      </c>
      <c r="FF94" s="19">
        <f t="shared" si="253"/>
        <v>0</v>
      </c>
      <c r="FG94" s="19">
        <f t="shared" si="253"/>
        <v>0</v>
      </c>
      <c r="FH94" s="19">
        <f t="shared" si="253"/>
        <v>0</v>
      </c>
      <c r="FJ94" s="19">
        <f t="shared" si="254"/>
        <v>0</v>
      </c>
      <c r="FK94" s="19">
        <f t="shared" si="254"/>
        <v>0</v>
      </c>
      <c r="FL94" s="19">
        <f t="shared" si="254"/>
        <v>0</v>
      </c>
      <c r="FN94" s="19">
        <f t="shared" si="255"/>
        <v>0</v>
      </c>
      <c r="FO94" s="19">
        <f t="shared" si="255"/>
        <v>0</v>
      </c>
      <c r="FP94" s="19">
        <f t="shared" si="255"/>
        <v>0</v>
      </c>
      <c r="FR94" s="19">
        <f t="shared" si="256"/>
        <v>0</v>
      </c>
      <c r="FS94" s="19">
        <f t="shared" si="256"/>
        <v>0</v>
      </c>
      <c r="FT94" s="19">
        <f t="shared" si="256"/>
        <v>0</v>
      </c>
      <c r="FV94" s="19">
        <f t="shared" si="257"/>
        <v>0</v>
      </c>
      <c r="FW94" s="19">
        <f t="shared" si="257"/>
        <v>0</v>
      </c>
      <c r="FX94" s="19">
        <f t="shared" si="257"/>
        <v>0</v>
      </c>
      <c r="FZ94" s="19">
        <f t="shared" si="258"/>
        <v>0</v>
      </c>
      <c r="GA94" s="19">
        <f t="shared" si="258"/>
        <v>0</v>
      </c>
      <c r="GB94" s="19">
        <f t="shared" si="258"/>
        <v>0</v>
      </c>
      <c r="GD94" s="19">
        <f t="shared" si="259"/>
        <v>0</v>
      </c>
      <c r="GE94" s="19">
        <f t="shared" si="259"/>
        <v>0</v>
      </c>
      <c r="GF94" s="19">
        <f t="shared" si="259"/>
        <v>0</v>
      </c>
      <c r="GH94" s="19">
        <f t="shared" si="260"/>
        <v>0</v>
      </c>
      <c r="GI94" s="19">
        <f t="shared" si="260"/>
        <v>0</v>
      </c>
      <c r="GJ94" s="19">
        <f t="shared" si="260"/>
        <v>0</v>
      </c>
      <c r="GL94" s="19">
        <f t="shared" si="261"/>
        <v>0</v>
      </c>
      <c r="GM94" s="19">
        <f t="shared" si="261"/>
        <v>0</v>
      </c>
      <c r="GN94" s="19">
        <f t="shared" si="261"/>
        <v>0</v>
      </c>
      <c r="GP94" s="19">
        <f t="shared" si="262"/>
        <v>0</v>
      </c>
      <c r="GQ94" s="19">
        <f t="shared" si="262"/>
        <v>0</v>
      </c>
      <c r="GR94" s="19">
        <f t="shared" si="262"/>
        <v>0</v>
      </c>
      <c r="GT94" s="19">
        <f t="shared" si="263"/>
        <v>0</v>
      </c>
      <c r="GU94" s="19">
        <f t="shared" si="263"/>
        <v>0</v>
      </c>
      <c r="GV94" s="19">
        <f t="shared" si="263"/>
        <v>0</v>
      </c>
      <c r="HA94" s="27">
        <f>IF(N94="wykład",G94*E94*'Formy zajęć'!$D$53*'Formy zajęć'!$D$58,IF(N94="ćw.aud",G94*E94*'Kierunek studiów'!$C$6/'Formy zajęć'!$D$59*'Formy zajęć'!$D$53,IF(N94="sem",G94*E94*'Kierunek studiów'!$C$6/'Formy zajęć'!$D$62*'Formy zajęć'!$D$53,IF(N94="ćw.konw",G94*E94*'Formy zajęć'!$D$53*'Kierunek studiów'!$C$6/'Formy zajęć'!$D$61,IF(N94="ćw.lab",G94*E94*'Formy zajęć'!$D$53*'Kierunek studiów'!$C$6/'Formy zajęć'!$D$60,IF(N94="niesklasyfikowane",0,""))))))</f>
        <v>0</v>
      </c>
      <c r="HB94" s="19">
        <f t="shared" si="270"/>
        <v>0</v>
      </c>
    </row>
    <row r="95" spans="2:210" x14ac:dyDescent="0.25">
      <c r="B95" s="28">
        <f t="shared" si="264"/>
        <v>0</v>
      </c>
      <c r="C95" s="25" t="str">
        <f>Przedmioty!B96</f>
        <v xml:space="preserve">Przebieg procesów deweloperskich </v>
      </c>
      <c r="D95" s="28" t="str">
        <f>Przedmioty!D96</f>
        <v>ĆWICZENIA KONWERSATORYJNE 1</v>
      </c>
      <c r="E95" s="28">
        <f>Przedmioty!C96</f>
        <v>30</v>
      </c>
      <c r="F95" s="29">
        <f t="shared" si="265"/>
        <v>1</v>
      </c>
      <c r="G95" s="29">
        <f t="shared" si="266"/>
        <v>1</v>
      </c>
      <c r="H95" s="29">
        <f t="shared" si="267"/>
        <v>0</v>
      </c>
      <c r="J95" s="19">
        <f t="shared" si="268"/>
        <v>60</v>
      </c>
      <c r="K95" s="19">
        <f t="shared" si="269"/>
        <v>330</v>
      </c>
      <c r="L95" s="19">
        <f>IF(OR(B96&gt;B95,J95=0),"",K95-SUM($L$90:L94))</f>
        <v>60</v>
      </c>
      <c r="M95" s="19">
        <f t="shared" si="216"/>
        <v>2</v>
      </c>
      <c r="N95" s="19" t="str">
        <f t="shared" si="217"/>
        <v>ćw.konw</v>
      </c>
      <c r="P95" s="55">
        <f>IF(N95="wykład",E95,IF(N95="ćw.aud",E95*'Kierunek studiów'!$C$6/'Formy zajęć'!$D$59,IF(N95="ćw.lab",E95*'Kierunek studiów'!$C$6/'Formy zajęć'!$D$60,IF(N95="ćw.konw",E95*'Kierunek studiów'!$C$6/'Formy zajęć'!$D$61,IF(N95="sem",E95*'Kierunek studiów'!$C$6/'Formy zajęć'!$D$62,IF(N95="niesklasyfikowane",0,""))))))</f>
        <v>112.5</v>
      </c>
      <c r="V95" s="19">
        <f t="shared" si="218"/>
        <v>0</v>
      </c>
      <c r="W95" s="19">
        <f t="shared" si="218"/>
        <v>0</v>
      </c>
      <c r="X95" s="19">
        <f t="shared" si="218"/>
        <v>0</v>
      </c>
      <c r="Z95" s="19">
        <f t="shared" si="219"/>
        <v>0</v>
      </c>
      <c r="AA95" s="19">
        <f t="shared" si="219"/>
        <v>0</v>
      </c>
      <c r="AB95" s="19">
        <f t="shared" si="219"/>
        <v>0</v>
      </c>
      <c r="AD95" s="19">
        <f t="shared" si="220"/>
        <v>0</v>
      </c>
      <c r="AE95" s="19">
        <f t="shared" si="220"/>
        <v>0</v>
      </c>
      <c r="AF95" s="19">
        <f t="shared" si="220"/>
        <v>0</v>
      </c>
      <c r="AH95" s="19">
        <f t="shared" si="221"/>
        <v>0</v>
      </c>
      <c r="AI95" s="19">
        <f t="shared" si="221"/>
        <v>0</v>
      </c>
      <c r="AJ95" s="19">
        <f t="shared" si="221"/>
        <v>0</v>
      </c>
      <c r="AL95" s="19">
        <f t="shared" si="222"/>
        <v>0</v>
      </c>
      <c r="AM95" s="19">
        <f t="shared" si="222"/>
        <v>0</v>
      </c>
      <c r="AN95" s="19">
        <f t="shared" si="222"/>
        <v>0</v>
      </c>
      <c r="AP95" s="19">
        <f t="shared" si="223"/>
        <v>0</v>
      </c>
      <c r="AQ95" s="19">
        <f t="shared" si="223"/>
        <v>0</v>
      </c>
      <c r="AR95" s="19">
        <f t="shared" si="223"/>
        <v>0</v>
      </c>
      <c r="AT95" s="19">
        <f t="shared" si="224"/>
        <v>1</v>
      </c>
      <c r="AU95" s="19">
        <f t="shared" si="224"/>
        <v>1</v>
      </c>
      <c r="AV95" s="19">
        <f t="shared" si="224"/>
        <v>0</v>
      </c>
      <c r="AX95" s="19">
        <f t="shared" si="225"/>
        <v>0</v>
      </c>
      <c r="AY95" s="19">
        <f t="shared" si="225"/>
        <v>0</v>
      </c>
      <c r="AZ95" s="19">
        <f t="shared" si="225"/>
        <v>0</v>
      </c>
      <c r="BB95" s="19">
        <f t="shared" si="226"/>
        <v>0</v>
      </c>
      <c r="BC95" s="19">
        <f t="shared" si="226"/>
        <v>0</v>
      </c>
      <c r="BD95" s="19">
        <f t="shared" si="226"/>
        <v>0</v>
      </c>
      <c r="BF95" s="19">
        <f t="shared" si="227"/>
        <v>0</v>
      </c>
      <c r="BG95" s="19">
        <f t="shared" si="227"/>
        <v>0</v>
      </c>
      <c r="BH95" s="19">
        <f t="shared" si="227"/>
        <v>0</v>
      </c>
      <c r="BJ95" s="19">
        <f t="shared" si="228"/>
        <v>0</v>
      </c>
      <c r="BK95" s="19">
        <f t="shared" si="228"/>
        <v>0</v>
      </c>
      <c r="BL95" s="19">
        <f t="shared" si="228"/>
        <v>0</v>
      </c>
      <c r="BN95" s="19">
        <f t="shared" si="229"/>
        <v>0</v>
      </c>
      <c r="BO95" s="19">
        <f t="shared" si="229"/>
        <v>0</v>
      </c>
      <c r="BP95" s="19">
        <f t="shared" si="229"/>
        <v>0</v>
      </c>
      <c r="BR95" s="19">
        <f t="shared" si="230"/>
        <v>0</v>
      </c>
      <c r="BS95" s="19">
        <f t="shared" si="230"/>
        <v>0</v>
      </c>
      <c r="BT95" s="19">
        <f t="shared" si="230"/>
        <v>0</v>
      </c>
      <c r="BV95" s="19">
        <f t="shared" si="231"/>
        <v>0</v>
      </c>
      <c r="BW95" s="19">
        <f t="shared" si="231"/>
        <v>0</v>
      </c>
      <c r="BX95" s="19">
        <f t="shared" si="231"/>
        <v>0</v>
      </c>
      <c r="BZ95" s="19">
        <f t="shared" si="232"/>
        <v>0</v>
      </c>
      <c r="CA95" s="19">
        <f t="shared" si="232"/>
        <v>0</v>
      </c>
      <c r="CB95" s="19">
        <f t="shared" si="232"/>
        <v>0</v>
      </c>
      <c r="CD95" s="19">
        <f t="shared" si="233"/>
        <v>0</v>
      </c>
      <c r="CE95" s="19">
        <f t="shared" si="233"/>
        <v>0</v>
      </c>
      <c r="CF95" s="19">
        <f t="shared" si="233"/>
        <v>0</v>
      </c>
      <c r="CH95" s="19">
        <f t="shared" si="234"/>
        <v>0</v>
      </c>
      <c r="CI95" s="19">
        <f t="shared" si="234"/>
        <v>0</v>
      </c>
      <c r="CJ95" s="19">
        <f t="shared" si="234"/>
        <v>0</v>
      </c>
      <c r="CL95" s="19">
        <f t="shared" si="235"/>
        <v>0</v>
      </c>
      <c r="CM95" s="19">
        <f t="shared" si="235"/>
        <v>0</v>
      </c>
      <c r="CN95" s="19">
        <f t="shared" si="235"/>
        <v>0</v>
      </c>
      <c r="CP95" s="19">
        <f t="shared" si="236"/>
        <v>0</v>
      </c>
      <c r="CQ95" s="19">
        <f t="shared" si="236"/>
        <v>0</v>
      </c>
      <c r="CR95" s="19">
        <f t="shared" si="236"/>
        <v>0</v>
      </c>
      <c r="CT95" s="19">
        <f t="shared" si="237"/>
        <v>0</v>
      </c>
      <c r="CU95" s="19">
        <f t="shared" si="237"/>
        <v>0</v>
      </c>
      <c r="CV95" s="19">
        <f t="shared" si="237"/>
        <v>0</v>
      </c>
      <c r="CX95" s="19">
        <f t="shared" si="238"/>
        <v>0</v>
      </c>
      <c r="CY95" s="19">
        <f t="shared" si="238"/>
        <v>0</v>
      </c>
      <c r="CZ95" s="19">
        <f t="shared" si="238"/>
        <v>0</v>
      </c>
      <c r="DB95" s="19">
        <f t="shared" si="239"/>
        <v>0</v>
      </c>
      <c r="DC95" s="19">
        <f t="shared" si="239"/>
        <v>0</v>
      </c>
      <c r="DD95" s="19">
        <f t="shared" si="239"/>
        <v>0</v>
      </c>
      <c r="DF95" s="19">
        <f t="shared" si="240"/>
        <v>0</v>
      </c>
      <c r="DG95" s="19">
        <f t="shared" si="240"/>
        <v>0</v>
      </c>
      <c r="DH95" s="19">
        <f t="shared" si="240"/>
        <v>0</v>
      </c>
      <c r="DJ95" s="19">
        <f t="shared" si="241"/>
        <v>0</v>
      </c>
      <c r="DK95" s="19">
        <f t="shared" si="241"/>
        <v>0</v>
      </c>
      <c r="DL95" s="19">
        <f t="shared" si="241"/>
        <v>0</v>
      </c>
      <c r="DN95" s="19">
        <f t="shared" si="242"/>
        <v>0</v>
      </c>
      <c r="DO95" s="19">
        <f t="shared" si="242"/>
        <v>0</v>
      </c>
      <c r="DP95" s="19">
        <f t="shared" si="242"/>
        <v>0</v>
      </c>
      <c r="DR95" s="19">
        <f t="shared" si="243"/>
        <v>0</v>
      </c>
      <c r="DS95" s="19">
        <f t="shared" si="243"/>
        <v>0</v>
      </c>
      <c r="DT95" s="19">
        <f t="shared" si="243"/>
        <v>0</v>
      </c>
      <c r="DV95" s="19">
        <f t="shared" si="244"/>
        <v>0</v>
      </c>
      <c r="DW95" s="19">
        <f t="shared" si="244"/>
        <v>0</v>
      </c>
      <c r="DX95" s="19">
        <f t="shared" si="244"/>
        <v>0</v>
      </c>
      <c r="DZ95" s="19">
        <f t="shared" si="245"/>
        <v>0</v>
      </c>
      <c r="EA95" s="19">
        <f t="shared" si="245"/>
        <v>0</v>
      </c>
      <c r="EB95" s="19">
        <f t="shared" si="245"/>
        <v>0</v>
      </c>
      <c r="ED95" s="19">
        <f t="shared" si="246"/>
        <v>0</v>
      </c>
      <c r="EE95" s="19">
        <f t="shared" si="246"/>
        <v>0</v>
      </c>
      <c r="EF95" s="19">
        <f t="shared" si="246"/>
        <v>0</v>
      </c>
      <c r="EH95" s="19">
        <f t="shared" si="247"/>
        <v>0</v>
      </c>
      <c r="EI95" s="19">
        <f t="shared" si="247"/>
        <v>0</v>
      </c>
      <c r="EJ95" s="19">
        <f t="shared" si="247"/>
        <v>0</v>
      </c>
      <c r="EL95" s="19">
        <f t="shared" si="248"/>
        <v>0</v>
      </c>
      <c r="EM95" s="19">
        <f t="shared" si="248"/>
        <v>0</v>
      </c>
      <c r="EN95" s="19">
        <f t="shared" si="248"/>
        <v>0</v>
      </c>
      <c r="EP95" s="19">
        <f t="shared" si="249"/>
        <v>0</v>
      </c>
      <c r="EQ95" s="19">
        <f t="shared" si="249"/>
        <v>0</v>
      </c>
      <c r="ER95" s="19">
        <f t="shared" si="249"/>
        <v>0</v>
      </c>
      <c r="ET95" s="19">
        <f t="shared" si="250"/>
        <v>0</v>
      </c>
      <c r="EU95" s="19">
        <f t="shared" si="250"/>
        <v>0</v>
      </c>
      <c r="EV95" s="19">
        <f t="shared" si="250"/>
        <v>0</v>
      </c>
      <c r="EX95" s="19">
        <f t="shared" si="251"/>
        <v>0</v>
      </c>
      <c r="EY95" s="19">
        <f t="shared" si="251"/>
        <v>0</v>
      </c>
      <c r="EZ95" s="19">
        <f t="shared" si="251"/>
        <v>0</v>
      </c>
      <c r="FB95" s="19">
        <f t="shared" si="252"/>
        <v>0</v>
      </c>
      <c r="FC95" s="19">
        <f t="shared" si="252"/>
        <v>0</v>
      </c>
      <c r="FD95" s="19">
        <f t="shared" si="252"/>
        <v>0</v>
      </c>
      <c r="FF95" s="19">
        <f t="shared" si="253"/>
        <v>0</v>
      </c>
      <c r="FG95" s="19">
        <f t="shared" si="253"/>
        <v>0</v>
      </c>
      <c r="FH95" s="19">
        <f t="shared" si="253"/>
        <v>0</v>
      </c>
      <c r="FJ95" s="19">
        <f t="shared" si="254"/>
        <v>0</v>
      </c>
      <c r="FK95" s="19">
        <f t="shared" si="254"/>
        <v>0</v>
      </c>
      <c r="FL95" s="19">
        <f t="shared" si="254"/>
        <v>0</v>
      </c>
      <c r="FN95" s="19">
        <f t="shared" si="255"/>
        <v>0</v>
      </c>
      <c r="FO95" s="19">
        <f t="shared" si="255"/>
        <v>0</v>
      </c>
      <c r="FP95" s="19">
        <f t="shared" si="255"/>
        <v>0</v>
      </c>
      <c r="FR95" s="19">
        <f t="shared" si="256"/>
        <v>0</v>
      </c>
      <c r="FS95" s="19">
        <f t="shared" si="256"/>
        <v>0</v>
      </c>
      <c r="FT95" s="19">
        <f t="shared" si="256"/>
        <v>0</v>
      </c>
      <c r="FV95" s="19">
        <f t="shared" si="257"/>
        <v>0</v>
      </c>
      <c r="FW95" s="19">
        <f t="shared" si="257"/>
        <v>0</v>
      </c>
      <c r="FX95" s="19">
        <f t="shared" si="257"/>
        <v>0</v>
      </c>
      <c r="FZ95" s="19">
        <f t="shared" si="258"/>
        <v>0</v>
      </c>
      <c r="GA95" s="19">
        <f t="shared" si="258"/>
        <v>0</v>
      </c>
      <c r="GB95" s="19">
        <f t="shared" si="258"/>
        <v>0</v>
      </c>
      <c r="GD95" s="19">
        <f t="shared" si="259"/>
        <v>0</v>
      </c>
      <c r="GE95" s="19">
        <f t="shared" si="259"/>
        <v>0</v>
      </c>
      <c r="GF95" s="19">
        <f t="shared" si="259"/>
        <v>0</v>
      </c>
      <c r="GH95" s="19">
        <f t="shared" si="260"/>
        <v>0</v>
      </c>
      <c r="GI95" s="19">
        <f t="shared" si="260"/>
        <v>0</v>
      </c>
      <c r="GJ95" s="19">
        <f t="shared" si="260"/>
        <v>0</v>
      </c>
      <c r="GL95" s="19">
        <f t="shared" si="261"/>
        <v>0</v>
      </c>
      <c r="GM95" s="19">
        <f t="shared" si="261"/>
        <v>0</v>
      </c>
      <c r="GN95" s="19">
        <f t="shared" si="261"/>
        <v>0</v>
      </c>
      <c r="GP95" s="19">
        <f t="shared" si="262"/>
        <v>0</v>
      </c>
      <c r="GQ95" s="19">
        <f t="shared" si="262"/>
        <v>0</v>
      </c>
      <c r="GR95" s="19">
        <f t="shared" si="262"/>
        <v>0</v>
      </c>
      <c r="GT95" s="19">
        <f t="shared" si="263"/>
        <v>0</v>
      </c>
      <c r="GU95" s="19">
        <f t="shared" si="263"/>
        <v>0</v>
      </c>
      <c r="GV95" s="19">
        <f t="shared" si="263"/>
        <v>0</v>
      </c>
      <c r="HA95" s="27">
        <f>IF(N95="wykład",G95*E95*'Formy zajęć'!$D$53*'Formy zajęć'!$D$58,IF(N95="ćw.aud",G95*E95*'Kierunek studiów'!$C$6/'Formy zajęć'!$D$59*'Formy zajęć'!$D$53,IF(N95="sem",G95*E95*'Kierunek studiów'!$C$6/'Formy zajęć'!$D$62*'Formy zajęć'!$D$53,IF(N95="ćw.konw",G95*E95*'Formy zajęć'!$D$53*'Kierunek studiów'!$C$6/'Formy zajęć'!$D$61,IF(N95="ćw.lab",G95*E95*'Formy zajęć'!$D$53*'Kierunek studiów'!$C$6/'Formy zajęć'!$D$60,IF(N95="niesklasyfikowane",0,""))))))</f>
        <v>0</v>
      </c>
      <c r="HB95" s="19">
        <f t="shared" si="270"/>
        <v>0</v>
      </c>
    </row>
    <row r="96" spans="2:210" x14ac:dyDescent="0.25">
      <c r="B96" s="28">
        <f t="shared" si="264"/>
        <v>0</v>
      </c>
      <c r="C96" s="25" t="str">
        <f>Przedmioty!B97</f>
        <v>Ekonometria i prognozowanie gospodarcze</v>
      </c>
      <c r="D96" s="28" t="str">
        <f>Przedmioty!D97</f>
        <v>WYKŁAD 3</v>
      </c>
      <c r="E96" s="28">
        <f>Przedmioty!C97</f>
        <v>15</v>
      </c>
      <c r="F96" s="29">
        <f t="shared" si="265"/>
        <v>1</v>
      </c>
      <c r="G96" s="29">
        <f t="shared" si="266"/>
        <v>1</v>
      </c>
      <c r="H96" s="29">
        <f t="shared" si="267"/>
        <v>2</v>
      </c>
      <c r="J96" s="19">
        <f t="shared" si="268"/>
        <v>60</v>
      </c>
      <c r="K96" s="19">
        <f t="shared" si="269"/>
        <v>390</v>
      </c>
      <c r="L96" s="19" t="str">
        <f>IF(OR(B97&gt;B96,J96=0),"",K96-SUM($L$90:L95))</f>
        <v/>
      </c>
      <c r="M96" s="19" t="str">
        <f t="shared" si="216"/>
        <v/>
      </c>
      <c r="N96" s="19" t="str">
        <f t="shared" si="217"/>
        <v>wykład</v>
      </c>
      <c r="P96" s="55">
        <f>IF(N96="wykład",E96,IF(N96="ćw.aud",E96*'Kierunek studiów'!$C$6/'Formy zajęć'!$D$59,IF(N96="ćw.lab",E96*'Kierunek studiów'!$C$6/'Formy zajęć'!$D$60,IF(N96="ćw.konw",E96*'Kierunek studiów'!$C$6/'Formy zajęć'!$D$61,IF(N96="sem",E96*'Kierunek studiów'!$C$6/'Formy zajęć'!$D$62,IF(N96="niesklasyfikowane",0,""))))))</f>
        <v>15</v>
      </c>
      <c r="V96" s="19">
        <f t="shared" si="218"/>
        <v>0</v>
      </c>
      <c r="W96" s="19">
        <f t="shared" si="218"/>
        <v>0</v>
      </c>
      <c r="X96" s="19">
        <f t="shared" si="218"/>
        <v>0</v>
      </c>
      <c r="Z96" s="19">
        <f t="shared" si="219"/>
        <v>0</v>
      </c>
      <c r="AA96" s="19">
        <f t="shared" si="219"/>
        <v>0</v>
      </c>
      <c r="AB96" s="19">
        <f t="shared" si="219"/>
        <v>0</v>
      </c>
      <c r="AD96" s="19">
        <f t="shared" si="220"/>
        <v>0</v>
      </c>
      <c r="AE96" s="19">
        <f t="shared" si="220"/>
        <v>0</v>
      </c>
      <c r="AF96" s="19">
        <f t="shared" si="220"/>
        <v>0</v>
      </c>
      <c r="AH96" s="19">
        <f t="shared" si="221"/>
        <v>0</v>
      </c>
      <c r="AI96" s="19">
        <f t="shared" si="221"/>
        <v>0</v>
      </c>
      <c r="AJ96" s="19">
        <f t="shared" si="221"/>
        <v>0</v>
      </c>
      <c r="AL96" s="19">
        <f t="shared" si="222"/>
        <v>0</v>
      </c>
      <c r="AM96" s="19">
        <f t="shared" si="222"/>
        <v>0</v>
      </c>
      <c r="AN96" s="19">
        <f t="shared" si="222"/>
        <v>0</v>
      </c>
      <c r="AP96" s="19">
        <f t="shared" si="223"/>
        <v>0</v>
      </c>
      <c r="AQ96" s="19">
        <f t="shared" si="223"/>
        <v>0</v>
      </c>
      <c r="AR96" s="19">
        <f t="shared" si="223"/>
        <v>0</v>
      </c>
      <c r="AT96" s="19">
        <f t="shared" si="224"/>
        <v>0</v>
      </c>
      <c r="AU96" s="19">
        <f t="shared" si="224"/>
        <v>0</v>
      </c>
      <c r="AV96" s="19">
        <f t="shared" si="224"/>
        <v>0</v>
      </c>
      <c r="AX96" s="19">
        <f t="shared" si="225"/>
        <v>0</v>
      </c>
      <c r="AY96" s="19">
        <f t="shared" si="225"/>
        <v>0</v>
      </c>
      <c r="AZ96" s="19">
        <f t="shared" si="225"/>
        <v>0</v>
      </c>
      <c r="BB96" s="19">
        <f t="shared" si="226"/>
        <v>0</v>
      </c>
      <c r="BC96" s="19">
        <f t="shared" si="226"/>
        <v>0</v>
      </c>
      <c r="BD96" s="19">
        <f t="shared" si="226"/>
        <v>0</v>
      </c>
      <c r="BF96" s="19">
        <f t="shared" si="227"/>
        <v>0</v>
      </c>
      <c r="BG96" s="19">
        <f t="shared" si="227"/>
        <v>0</v>
      </c>
      <c r="BH96" s="19">
        <f t="shared" si="227"/>
        <v>0</v>
      </c>
      <c r="BJ96" s="19">
        <f t="shared" si="228"/>
        <v>0</v>
      </c>
      <c r="BK96" s="19">
        <f t="shared" si="228"/>
        <v>0</v>
      </c>
      <c r="BL96" s="19">
        <f t="shared" si="228"/>
        <v>0</v>
      </c>
      <c r="BN96" s="19">
        <f t="shared" si="229"/>
        <v>0</v>
      </c>
      <c r="BO96" s="19">
        <f t="shared" si="229"/>
        <v>0</v>
      </c>
      <c r="BP96" s="19">
        <f t="shared" si="229"/>
        <v>0</v>
      </c>
      <c r="BR96" s="19">
        <f t="shared" si="230"/>
        <v>0</v>
      </c>
      <c r="BS96" s="19">
        <f t="shared" si="230"/>
        <v>0</v>
      </c>
      <c r="BT96" s="19">
        <f t="shared" si="230"/>
        <v>0</v>
      </c>
      <c r="BV96" s="19">
        <f t="shared" si="231"/>
        <v>0</v>
      </c>
      <c r="BW96" s="19">
        <f t="shared" si="231"/>
        <v>0</v>
      </c>
      <c r="BX96" s="19">
        <f t="shared" si="231"/>
        <v>0</v>
      </c>
      <c r="BZ96" s="19">
        <f t="shared" si="232"/>
        <v>0</v>
      </c>
      <c r="CA96" s="19">
        <f t="shared" si="232"/>
        <v>0</v>
      </c>
      <c r="CB96" s="19">
        <f t="shared" si="232"/>
        <v>0</v>
      </c>
      <c r="CD96" s="19">
        <f t="shared" si="233"/>
        <v>0</v>
      </c>
      <c r="CE96" s="19">
        <f t="shared" si="233"/>
        <v>0</v>
      </c>
      <c r="CF96" s="19">
        <f t="shared" si="233"/>
        <v>0</v>
      </c>
      <c r="CH96" s="19">
        <f t="shared" si="234"/>
        <v>0</v>
      </c>
      <c r="CI96" s="19">
        <f t="shared" si="234"/>
        <v>0</v>
      </c>
      <c r="CJ96" s="19">
        <f t="shared" si="234"/>
        <v>0</v>
      </c>
      <c r="CL96" s="19">
        <f t="shared" si="235"/>
        <v>0</v>
      </c>
      <c r="CM96" s="19">
        <f t="shared" si="235"/>
        <v>0</v>
      </c>
      <c r="CN96" s="19">
        <f t="shared" si="235"/>
        <v>0</v>
      </c>
      <c r="CP96" s="19">
        <f t="shared" si="236"/>
        <v>0</v>
      </c>
      <c r="CQ96" s="19">
        <f t="shared" si="236"/>
        <v>0</v>
      </c>
      <c r="CR96" s="19">
        <f t="shared" si="236"/>
        <v>0</v>
      </c>
      <c r="CT96" s="19">
        <f t="shared" si="237"/>
        <v>0</v>
      </c>
      <c r="CU96" s="19">
        <f t="shared" si="237"/>
        <v>0</v>
      </c>
      <c r="CV96" s="19">
        <f t="shared" si="237"/>
        <v>0</v>
      </c>
      <c r="CX96" s="19">
        <f t="shared" si="238"/>
        <v>0</v>
      </c>
      <c r="CY96" s="19">
        <f t="shared" si="238"/>
        <v>0</v>
      </c>
      <c r="CZ96" s="19">
        <f t="shared" si="238"/>
        <v>0</v>
      </c>
      <c r="DB96" s="19">
        <f t="shared" si="239"/>
        <v>0</v>
      </c>
      <c r="DC96" s="19">
        <f t="shared" si="239"/>
        <v>0</v>
      </c>
      <c r="DD96" s="19">
        <f t="shared" si="239"/>
        <v>0</v>
      </c>
      <c r="DF96" s="19">
        <f t="shared" si="240"/>
        <v>0</v>
      </c>
      <c r="DG96" s="19">
        <f t="shared" si="240"/>
        <v>0</v>
      </c>
      <c r="DH96" s="19">
        <f t="shared" si="240"/>
        <v>0</v>
      </c>
      <c r="DJ96" s="19">
        <f t="shared" si="241"/>
        <v>0</v>
      </c>
      <c r="DK96" s="19">
        <f t="shared" si="241"/>
        <v>0</v>
      </c>
      <c r="DL96" s="19">
        <f t="shared" si="241"/>
        <v>0</v>
      </c>
      <c r="DN96" s="19">
        <f t="shared" si="242"/>
        <v>0</v>
      </c>
      <c r="DO96" s="19">
        <f t="shared" si="242"/>
        <v>0</v>
      </c>
      <c r="DP96" s="19">
        <f t="shared" si="242"/>
        <v>0</v>
      </c>
      <c r="DR96" s="19">
        <f t="shared" si="243"/>
        <v>1</v>
      </c>
      <c r="DS96" s="19">
        <f t="shared" si="243"/>
        <v>1</v>
      </c>
      <c r="DT96" s="19">
        <f t="shared" si="243"/>
        <v>2</v>
      </c>
      <c r="DV96" s="19">
        <f t="shared" si="244"/>
        <v>0</v>
      </c>
      <c r="DW96" s="19">
        <f t="shared" si="244"/>
        <v>0</v>
      </c>
      <c r="DX96" s="19">
        <f t="shared" si="244"/>
        <v>0</v>
      </c>
      <c r="DZ96" s="19">
        <f t="shared" si="245"/>
        <v>0</v>
      </c>
      <c r="EA96" s="19">
        <f t="shared" si="245"/>
        <v>0</v>
      </c>
      <c r="EB96" s="19">
        <f t="shared" si="245"/>
        <v>0</v>
      </c>
      <c r="ED96" s="19">
        <f t="shared" si="246"/>
        <v>0</v>
      </c>
      <c r="EE96" s="19">
        <f t="shared" si="246"/>
        <v>0</v>
      </c>
      <c r="EF96" s="19">
        <f t="shared" si="246"/>
        <v>0</v>
      </c>
      <c r="EH96" s="19">
        <f t="shared" si="247"/>
        <v>0</v>
      </c>
      <c r="EI96" s="19">
        <f t="shared" si="247"/>
        <v>0</v>
      </c>
      <c r="EJ96" s="19">
        <f t="shared" si="247"/>
        <v>0</v>
      </c>
      <c r="EL96" s="19">
        <f t="shared" si="248"/>
        <v>0</v>
      </c>
      <c r="EM96" s="19">
        <f t="shared" si="248"/>
        <v>0</v>
      </c>
      <c r="EN96" s="19">
        <f t="shared" si="248"/>
        <v>0</v>
      </c>
      <c r="EP96" s="19">
        <f t="shared" si="249"/>
        <v>0</v>
      </c>
      <c r="EQ96" s="19">
        <f t="shared" si="249"/>
        <v>0</v>
      </c>
      <c r="ER96" s="19">
        <f t="shared" si="249"/>
        <v>0</v>
      </c>
      <c r="ET96" s="19">
        <f t="shared" si="250"/>
        <v>0</v>
      </c>
      <c r="EU96" s="19">
        <f t="shared" si="250"/>
        <v>0</v>
      </c>
      <c r="EV96" s="19">
        <f t="shared" si="250"/>
        <v>0</v>
      </c>
      <c r="EX96" s="19">
        <f t="shared" si="251"/>
        <v>0</v>
      </c>
      <c r="EY96" s="19">
        <f t="shared" si="251"/>
        <v>0</v>
      </c>
      <c r="EZ96" s="19">
        <f t="shared" si="251"/>
        <v>0</v>
      </c>
      <c r="FB96" s="19">
        <f t="shared" si="252"/>
        <v>0</v>
      </c>
      <c r="FC96" s="19">
        <f t="shared" si="252"/>
        <v>0</v>
      </c>
      <c r="FD96" s="19">
        <f t="shared" si="252"/>
        <v>0</v>
      </c>
      <c r="FF96" s="19">
        <f t="shared" si="253"/>
        <v>0</v>
      </c>
      <c r="FG96" s="19">
        <f t="shared" si="253"/>
        <v>0</v>
      </c>
      <c r="FH96" s="19">
        <f t="shared" si="253"/>
        <v>0</v>
      </c>
      <c r="FJ96" s="19">
        <f t="shared" si="254"/>
        <v>0</v>
      </c>
      <c r="FK96" s="19">
        <f t="shared" si="254"/>
        <v>0</v>
      </c>
      <c r="FL96" s="19">
        <f t="shared" si="254"/>
        <v>0</v>
      </c>
      <c r="FN96" s="19">
        <f t="shared" si="255"/>
        <v>0</v>
      </c>
      <c r="FO96" s="19">
        <f t="shared" si="255"/>
        <v>0</v>
      </c>
      <c r="FP96" s="19">
        <f t="shared" si="255"/>
        <v>0</v>
      </c>
      <c r="FR96" s="19">
        <f t="shared" si="256"/>
        <v>0</v>
      </c>
      <c r="FS96" s="19">
        <f t="shared" si="256"/>
        <v>0</v>
      </c>
      <c r="FT96" s="19">
        <f t="shared" si="256"/>
        <v>0</v>
      </c>
      <c r="FV96" s="19">
        <f t="shared" si="257"/>
        <v>0</v>
      </c>
      <c r="FW96" s="19">
        <f t="shared" si="257"/>
        <v>0</v>
      </c>
      <c r="FX96" s="19">
        <f t="shared" si="257"/>
        <v>0</v>
      </c>
      <c r="FZ96" s="19">
        <f t="shared" si="258"/>
        <v>0</v>
      </c>
      <c r="GA96" s="19">
        <f t="shared" si="258"/>
        <v>0</v>
      </c>
      <c r="GB96" s="19">
        <f t="shared" si="258"/>
        <v>0</v>
      </c>
      <c r="GD96" s="19">
        <f t="shared" si="259"/>
        <v>0</v>
      </c>
      <c r="GE96" s="19">
        <f t="shared" si="259"/>
        <v>0</v>
      </c>
      <c r="GF96" s="19">
        <f t="shared" si="259"/>
        <v>0</v>
      </c>
      <c r="GH96" s="19">
        <f t="shared" si="260"/>
        <v>0</v>
      </c>
      <c r="GI96" s="19">
        <f t="shared" si="260"/>
        <v>0</v>
      </c>
      <c r="GJ96" s="19">
        <f t="shared" si="260"/>
        <v>0</v>
      </c>
      <c r="GL96" s="19">
        <f t="shared" si="261"/>
        <v>0</v>
      </c>
      <c r="GM96" s="19">
        <f t="shared" si="261"/>
        <v>0</v>
      </c>
      <c r="GN96" s="19">
        <f t="shared" si="261"/>
        <v>0</v>
      </c>
      <c r="GP96" s="19">
        <f t="shared" si="262"/>
        <v>0</v>
      </c>
      <c r="GQ96" s="19">
        <f t="shared" si="262"/>
        <v>0</v>
      </c>
      <c r="GR96" s="19">
        <f t="shared" si="262"/>
        <v>0</v>
      </c>
      <c r="GT96" s="19">
        <f t="shared" si="263"/>
        <v>0</v>
      </c>
      <c r="GU96" s="19">
        <f t="shared" si="263"/>
        <v>0</v>
      </c>
      <c r="GV96" s="19">
        <f t="shared" si="263"/>
        <v>0</v>
      </c>
      <c r="HA96" s="27">
        <f>IF(N96="wykład",G96*E96*'Formy zajęć'!$D$53*'Formy zajęć'!$D$58,IF(N96="ćw.aud",G96*E96*'Kierunek studiów'!$C$6/'Formy zajęć'!$D$59*'Formy zajęć'!$D$53,IF(N96="sem",G96*E96*'Kierunek studiów'!$C$6/'Formy zajęć'!$D$62*'Formy zajęć'!$D$53,IF(N96="ćw.konw",G96*E96*'Formy zajęć'!$D$53*'Kierunek studiów'!$C$6/'Formy zajęć'!$D$61,IF(N96="ćw.lab",G96*E96*'Formy zajęć'!$D$53*'Kierunek studiów'!$C$6/'Formy zajęć'!$D$60,IF(N96="niesklasyfikowane",0,""))))))</f>
        <v>0</v>
      </c>
      <c r="HB96" s="19">
        <f t="shared" si="270"/>
        <v>0</v>
      </c>
    </row>
    <row r="97" spans="2:210" x14ac:dyDescent="0.25">
      <c r="B97" s="28">
        <f t="shared" si="264"/>
        <v>1</v>
      </c>
      <c r="C97" s="25" t="str">
        <f>Przedmioty!B98</f>
        <v>Ekonometria i prognozowanie gospodarcze</v>
      </c>
      <c r="D97" s="28" t="str">
        <f>Przedmioty!D98</f>
        <v>ĆWICZENIA INFORMATYCZNE 1</v>
      </c>
      <c r="E97" s="28">
        <f>Przedmioty!C98</f>
        <v>30</v>
      </c>
      <c r="F97" s="29">
        <f t="shared" si="265"/>
        <v>1</v>
      </c>
      <c r="G97" s="29">
        <f t="shared" si="266"/>
        <v>0</v>
      </c>
      <c r="H97" s="29">
        <f t="shared" si="267"/>
        <v>1</v>
      </c>
      <c r="J97" s="19">
        <f t="shared" si="268"/>
        <v>60</v>
      </c>
      <c r="K97" s="19">
        <f t="shared" si="269"/>
        <v>450</v>
      </c>
      <c r="L97" s="19">
        <f>IF(OR(B98&gt;B97,J97=0),"",K97-SUM($L$90:L96))</f>
        <v>120</v>
      </c>
      <c r="M97" s="19">
        <f t="shared" ref="M97:M125" si="271">IF(D97="W -F",L97/30-L97/30,IF(L97&lt;&gt;"",L97/30,""))</f>
        <v>4</v>
      </c>
      <c r="N97" s="19" t="str">
        <f t="shared" si="217"/>
        <v>ćw.lab</v>
      </c>
      <c r="P97" s="55">
        <f>IF(N97="wykład",E97,IF(N97="ćw.aud",E97*'Kierunek studiów'!$C$6/'Formy zajęć'!$D$59,IF(N97="ćw.lab",E97*'Kierunek studiów'!$C$6/'Formy zajęć'!$D$60,IF(N97="ćw.konw",E97*'Kierunek studiów'!$C$6/'Formy zajęć'!$D$61,IF(N97="sem",E97*'Kierunek studiów'!$C$6/'Formy zajęć'!$D$62,IF(N97="niesklasyfikowane",0,""))))))</f>
        <v>135</v>
      </c>
      <c r="V97" s="19">
        <f t="shared" si="218"/>
        <v>0</v>
      </c>
      <c r="W97" s="19">
        <f t="shared" si="218"/>
        <v>0</v>
      </c>
      <c r="X97" s="19">
        <f t="shared" si="218"/>
        <v>0</v>
      </c>
      <c r="Z97" s="19">
        <f t="shared" si="219"/>
        <v>0</v>
      </c>
      <c r="AA97" s="19">
        <f t="shared" si="219"/>
        <v>0</v>
      </c>
      <c r="AB97" s="19">
        <f t="shared" si="219"/>
        <v>0</v>
      </c>
      <c r="AD97" s="19">
        <f t="shared" si="220"/>
        <v>0</v>
      </c>
      <c r="AE97" s="19">
        <f t="shared" si="220"/>
        <v>0</v>
      </c>
      <c r="AF97" s="19">
        <f t="shared" si="220"/>
        <v>0</v>
      </c>
      <c r="AH97" s="19">
        <f t="shared" si="221"/>
        <v>1</v>
      </c>
      <c r="AI97" s="19">
        <f t="shared" si="221"/>
        <v>0</v>
      </c>
      <c r="AJ97" s="19">
        <f t="shared" si="221"/>
        <v>1</v>
      </c>
      <c r="AL97" s="19">
        <f t="shared" si="222"/>
        <v>0</v>
      </c>
      <c r="AM97" s="19">
        <f t="shared" si="222"/>
        <v>0</v>
      </c>
      <c r="AN97" s="19">
        <f t="shared" si="222"/>
        <v>0</v>
      </c>
      <c r="AP97" s="19">
        <f t="shared" si="223"/>
        <v>0</v>
      </c>
      <c r="AQ97" s="19">
        <f t="shared" si="223"/>
        <v>0</v>
      </c>
      <c r="AR97" s="19">
        <f t="shared" si="223"/>
        <v>0</v>
      </c>
      <c r="AT97" s="19">
        <f t="shared" si="224"/>
        <v>0</v>
      </c>
      <c r="AU97" s="19">
        <f t="shared" si="224"/>
        <v>0</v>
      </c>
      <c r="AV97" s="19">
        <f t="shared" si="224"/>
        <v>0</v>
      </c>
      <c r="AX97" s="19">
        <f t="shared" si="225"/>
        <v>0</v>
      </c>
      <c r="AY97" s="19">
        <f t="shared" si="225"/>
        <v>0</v>
      </c>
      <c r="AZ97" s="19">
        <f t="shared" si="225"/>
        <v>0</v>
      </c>
      <c r="BB97" s="19">
        <f t="shared" si="226"/>
        <v>0</v>
      </c>
      <c r="BC97" s="19">
        <f t="shared" si="226"/>
        <v>0</v>
      </c>
      <c r="BD97" s="19">
        <f t="shared" si="226"/>
        <v>0</v>
      </c>
      <c r="BF97" s="19">
        <f t="shared" si="227"/>
        <v>0</v>
      </c>
      <c r="BG97" s="19">
        <f t="shared" si="227"/>
        <v>0</v>
      </c>
      <c r="BH97" s="19">
        <f t="shared" si="227"/>
        <v>0</v>
      </c>
      <c r="BJ97" s="19">
        <f t="shared" si="228"/>
        <v>0</v>
      </c>
      <c r="BK97" s="19">
        <f t="shared" si="228"/>
        <v>0</v>
      </c>
      <c r="BL97" s="19">
        <f t="shared" si="228"/>
        <v>0</v>
      </c>
      <c r="BN97" s="19">
        <f t="shared" si="229"/>
        <v>0</v>
      </c>
      <c r="BO97" s="19">
        <f t="shared" si="229"/>
        <v>0</v>
      </c>
      <c r="BP97" s="19">
        <f t="shared" si="229"/>
        <v>0</v>
      </c>
      <c r="BR97" s="19">
        <f t="shared" si="230"/>
        <v>0</v>
      </c>
      <c r="BS97" s="19">
        <f t="shared" si="230"/>
        <v>0</v>
      </c>
      <c r="BT97" s="19">
        <f t="shared" si="230"/>
        <v>0</v>
      </c>
      <c r="BV97" s="19">
        <f t="shared" si="231"/>
        <v>0</v>
      </c>
      <c r="BW97" s="19">
        <f t="shared" si="231"/>
        <v>0</v>
      </c>
      <c r="BX97" s="19">
        <f t="shared" si="231"/>
        <v>0</v>
      </c>
      <c r="BZ97" s="19">
        <f t="shared" si="232"/>
        <v>0</v>
      </c>
      <c r="CA97" s="19">
        <f t="shared" si="232"/>
        <v>0</v>
      </c>
      <c r="CB97" s="19">
        <f t="shared" si="232"/>
        <v>0</v>
      </c>
      <c r="CD97" s="19">
        <f t="shared" si="233"/>
        <v>0</v>
      </c>
      <c r="CE97" s="19">
        <f t="shared" si="233"/>
        <v>0</v>
      </c>
      <c r="CF97" s="19">
        <f t="shared" si="233"/>
        <v>0</v>
      </c>
      <c r="CH97" s="19">
        <f t="shared" si="234"/>
        <v>0</v>
      </c>
      <c r="CI97" s="19">
        <f t="shared" si="234"/>
        <v>0</v>
      </c>
      <c r="CJ97" s="19">
        <f t="shared" si="234"/>
        <v>0</v>
      </c>
      <c r="CL97" s="19">
        <f t="shared" si="235"/>
        <v>0</v>
      </c>
      <c r="CM97" s="19">
        <f t="shared" si="235"/>
        <v>0</v>
      </c>
      <c r="CN97" s="19">
        <f t="shared" si="235"/>
        <v>0</v>
      </c>
      <c r="CP97" s="19">
        <f t="shared" si="236"/>
        <v>0</v>
      </c>
      <c r="CQ97" s="19">
        <f t="shared" si="236"/>
        <v>0</v>
      </c>
      <c r="CR97" s="19">
        <f t="shared" si="236"/>
        <v>0</v>
      </c>
      <c r="CT97" s="19">
        <f t="shared" si="237"/>
        <v>0</v>
      </c>
      <c r="CU97" s="19">
        <f t="shared" si="237"/>
        <v>0</v>
      </c>
      <c r="CV97" s="19">
        <f t="shared" si="237"/>
        <v>0</v>
      </c>
      <c r="CX97" s="19">
        <f t="shared" si="238"/>
        <v>0</v>
      </c>
      <c r="CY97" s="19">
        <f t="shared" si="238"/>
        <v>0</v>
      </c>
      <c r="CZ97" s="19">
        <f t="shared" si="238"/>
        <v>0</v>
      </c>
      <c r="DB97" s="19">
        <f t="shared" si="239"/>
        <v>0</v>
      </c>
      <c r="DC97" s="19">
        <f t="shared" si="239"/>
        <v>0</v>
      </c>
      <c r="DD97" s="19">
        <f t="shared" si="239"/>
        <v>0</v>
      </c>
      <c r="DF97" s="19">
        <f t="shared" si="240"/>
        <v>0</v>
      </c>
      <c r="DG97" s="19">
        <f t="shared" si="240"/>
        <v>0</v>
      </c>
      <c r="DH97" s="19">
        <f t="shared" si="240"/>
        <v>0</v>
      </c>
      <c r="DJ97" s="19">
        <f t="shared" si="241"/>
        <v>0</v>
      </c>
      <c r="DK97" s="19">
        <f t="shared" si="241"/>
        <v>0</v>
      </c>
      <c r="DL97" s="19">
        <f t="shared" si="241"/>
        <v>0</v>
      </c>
      <c r="DN97" s="19">
        <f t="shared" si="242"/>
        <v>0</v>
      </c>
      <c r="DO97" s="19">
        <f t="shared" si="242"/>
        <v>0</v>
      </c>
      <c r="DP97" s="19">
        <f t="shared" si="242"/>
        <v>0</v>
      </c>
      <c r="DR97" s="19">
        <f t="shared" si="243"/>
        <v>0</v>
      </c>
      <c r="DS97" s="19">
        <f t="shared" si="243"/>
        <v>0</v>
      </c>
      <c r="DT97" s="19">
        <f t="shared" si="243"/>
        <v>0</v>
      </c>
      <c r="DV97" s="19">
        <f t="shared" si="244"/>
        <v>0</v>
      </c>
      <c r="DW97" s="19">
        <f t="shared" si="244"/>
        <v>0</v>
      </c>
      <c r="DX97" s="19">
        <f t="shared" si="244"/>
        <v>0</v>
      </c>
      <c r="DZ97" s="19">
        <f t="shared" si="245"/>
        <v>0</v>
      </c>
      <c r="EA97" s="19">
        <f t="shared" si="245"/>
        <v>0</v>
      </c>
      <c r="EB97" s="19">
        <f t="shared" si="245"/>
        <v>0</v>
      </c>
      <c r="ED97" s="19">
        <f t="shared" si="246"/>
        <v>0</v>
      </c>
      <c r="EE97" s="19">
        <f t="shared" si="246"/>
        <v>0</v>
      </c>
      <c r="EF97" s="19">
        <f t="shared" si="246"/>
        <v>0</v>
      </c>
      <c r="EH97" s="19">
        <f t="shared" si="247"/>
        <v>0</v>
      </c>
      <c r="EI97" s="19">
        <f t="shared" si="247"/>
        <v>0</v>
      </c>
      <c r="EJ97" s="19">
        <f t="shared" si="247"/>
        <v>0</v>
      </c>
      <c r="EL97" s="19">
        <f t="shared" si="248"/>
        <v>0</v>
      </c>
      <c r="EM97" s="19">
        <f t="shared" si="248"/>
        <v>0</v>
      </c>
      <c r="EN97" s="19">
        <f t="shared" si="248"/>
        <v>0</v>
      </c>
      <c r="EP97" s="19">
        <f t="shared" si="249"/>
        <v>0</v>
      </c>
      <c r="EQ97" s="19">
        <f t="shared" si="249"/>
        <v>0</v>
      </c>
      <c r="ER97" s="19">
        <f t="shared" si="249"/>
        <v>0</v>
      </c>
      <c r="ET97" s="19">
        <f t="shared" si="250"/>
        <v>0</v>
      </c>
      <c r="EU97" s="19">
        <f t="shared" si="250"/>
        <v>0</v>
      </c>
      <c r="EV97" s="19">
        <f t="shared" si="250"/>
        <v>0</v>
      </c>
      <c r="EX97" s="19">
        <f t="shared" si="251"/>
        <v>0</v>
      </c>
      <c r="EY97" s="19">
        <f t="shared" si="251"/>
        <v>0</v>
      </c>
      <c r="EZ97" s="19">
        <f t="shared" si="251"/>
        <v>0</v>
      </c>
      <c r="FB97" s="19">
        <f t="shared" si="252"/>
        <v>0</v>
      </c>
      <c r="FC97" s="19">
        <f t="shared" si="252"/>
        <v>0</v>
      </c>
      <c r="FD97" s="19">
        <f t="shared" si="252"/>
        <v>0</v>
      </c>
      <c r="FF97" s="19">
        <f t="shared" si="253"/>
        <v>0</v>
      </c>
      <c r="FG97" s="19">
        <f t="shared" si="253"/>
        <v>0</v>
      </c>
      <c r="FH97" s="19">
        <f t="shared" si="253"/>
        <v>0</v>
      </c>
      <c r="FJ97" s="19">
        <f t="shared" si="254"/>
        <v>0</v>
      </c>
      <c r="FK97" s="19">
        <f t="shared" si="254"/>
        <v>0</v>
      </c>
      <c r="FL97" s="19">
        <f t="shared" si="254"/>
        <v>0</v>
      </c>
      <c r="FN97" s="19">
        <f t="shared" si="255"/>
        <v>0</v>
      </c>
      <c r="FO97" s="19">
        <f t="shared" si="255"/>
        <v>0</v>
      </c>
      <c r="FP97" s="19">
        <f t="shared" si="255"/>
        <v>0</v>
      </c>
      <c r="FR97" s="19">
        <f t="shared" si="256"/>
        <v>0</v>
      </c>
      <c r="FS97" s="19">
        <f t="shared" si="256"/>
        <v>0</v>
      </c>
      <c r="FT97" s="19">
        <f t="shared" si="256"/>
        <v>0</v>
      </c>
      <c r="FV97" s="19">
        <f t="shared" si="257"/>
        <v>0</v>
      </c>
      <c r="FW97" s="19">
        <f t="shared" si="257"/>
        <v>0</v>
      </c>
      <c r="FX97" s="19">
        <f t="shared" si="257"/>
        <v>0</v>
      </c>
      <c r="FZ97" s="19">
        <f t="shared" si="258"/>
        <v>0</v>
      </c>
      <c r="GA97" s="19">
        <f t="shared" si="258"/>
        <v>0</v>
      </c>
      <c r="GB97" s="19">
        <f t="shared" si="258"/>
        <v>0</v>
      </c>
      <c r="GD97" s="19">
        <f t="shared" si="259"/>
        <v>0</v>
      </c>
      <c r="GE97" s="19">
        <f t="shared" si="259"/>
        <v>0</v>
      </c>
      <c r="GF97" s="19">
        <f t="shared" si="259"/>
        <v>0</v>
      </c>
      <c r="GH97" s="19">
        <f t="shared" si="260"/>
        <v>0</v>
      </c>
      <c r="GI97" s="19">
        <f t="shared" si="260"/>
        <v>0</v>
      </c>
      <c r="GJ97" s="19">
        <f t="shared" si="260"/>
        <v>0</v>
      </c>
      <c r="GL97" s="19">
        <f t="shared" si="261"/>
        <v>0</v>
      </c>
      <c r="GM97" s="19">
        <f t="shared" si="261"/>
        <v>0</v>
      </c>
      <c r="GN97" s="19">
        <f t="shared" si="261"/>
        <v>0</v>
      </c>
      <c r="GP97" s="19">
        <f t="shared" si="262"/>
        <v>0</v>
      </c>
      <c r="GQ97" s="19">
        <f t="shared" si="262"/>
        <v>0</v>
      </c>
      <c r="GR97" s="19">
        <f t="shared" si="262"/>
        <v>0</v>
      </c>
      <c r="GT97" s="19">
        <f t="shared" si="263"/>
        <v>0</v>
      </c>
      <c r="GU97" s="19">
        <f t="shared" si="263"/>
        <v>0</v>
      </c>
      <c r="GV97" s="19">
        <f t="shared" si="263"/>
        <v>0</v>
      </c>
      <c r="HA97" s="27">
        <f>IF(N97="wykład",G97*E97*'Formy zajęć'!$D$53*'Formy zajęć'!$D$58,IF(N97="ćw.aud",G97*E97*'Kierunek studiów'!$C$6/'Formy zajęć'!$D$59*'Formy zajęć'!$D$53,IF(N97="sem",G97*E97*'Kierunek studiów'!$C$6/'Formy zajęć'!$D$62*'Formy zajęć'!$D$53,IF(N97="ćw.konw",G97*E97*'Formy zajęć'!$D$53*'Kierunek studiów'!$C$6/'Formy zajęć'!$D$61,IF(N97="ćw.lab",G97*E97*'Formy zajęć'!$D$53*'Kierunek studiów'!$C$6/'Formy zajęć'!$D$60,IF(N97="niesklasyfikowane",0,""))))))</f>
        <v>0</v>
      </c>
      <c r="HB97" s="19">
        <f t="shared" si="270"/>
        <v>0</v>
      </c>
    </row>
    <row r="98" spans="2:210" x14ac:dyDescent="0.25">
      <c r="B98" s="28">
        <f t="shared" si="264"/>
        <v>0</v>
      </c>
      <c r="C98" s="25" t="str">
        <f>Przedmioty!B99</f>
        <v>Planowanie przestrzenne</v>
      </c>
      <c r="D98" s="28" t="str">
        <f>Przedmioty!D99</f>
        <v>WYKŁAD 1</v>
      </c>
      <c r="E98" s="28">
        <f>Przedmioty!C99</f>
        <v>15</v>
      </c>
      <c r="F98" s="29">
        <f t="shared" si="265"/>
        <v>1</v>
      </c>
      <c r="G98" s="29">
        <f t="shared" si="266"/>
        <v>0</v>
      </c>
      <c r="H98" s="29">
        <f t="shared" si="267"/>
        <v>1</v>
      </c>
      <c r="J98" s="19">
        <f t="shared" si="268"/>
        <v>30</v>
      </c>
      <c r="K98" s="19">
        <f t="shared" si="269"/>
        <v>480</v>
      </c>
      <c r="L98" s="19" t="str">
        <f>IF(OR(B99&gt;B98,J98=0),"",K98-SUM($L$90:L97))</f>
        <v/>
      </c>
      <c r="M98" s="19" t="str">
        <f t="shared" si="271"/>
        <v/>
      </c>
      <c r="N98" s="19" t="str">
        <f t="shared" si="217"/>
        <v>wykład</v>
      </c>
      <c r="P98" s="55">
        <f>IF(N98="wykład",E98,IF(N98="ćw.aud",E98*'Kierunek studiów'!$C$6/'Formy zajęć'!$D$59,IF(N98="ćw.lab",E98*'Kierunek studiów'!$C$6/'Formy zajęć'!$D$60,IF(N98="ćw.konw",E98*'Kierunek studiów'!$C$6/'Formy zajęć'!$D$61,IF(N98="sem",E98*'Kierunek studiów'!$C$6/'Formy zajęć'!$D$62,IF(N98="niesklasyfikowane",0,""))))))</f>
        <v>15</v>
      </c>
      <c r="V98" s="19">
        <f t="shared" si="218"/>
        <v>0</v>
      </c>
      <c r="W98" s="19">
        <f t="shared" si="218"/>
        <v>0</v>
      </c>
      <c r="X98" s="19">
        <f t="shared" si="218"/>
        <v>0</v>
      </c>
      <c r="Z98" s="19">
        <f t="shared" si="219"/>
        <v>0</v>
      </c>
      <c r="AA98" s="19">
        <f t="shared" si="219"/>
        <v>0</v>
      </c>
      <c r="AB98" s="19">
        <f t="shared" si="219"/>
        <v>0</v>
      </c>
      <c r="AD98" s="19">
        <f t="shared" si="220"/>
        <v>0</v>
      </c>
      <c r="AE98" s="19">
        <f t="shared" si="220"/>
        <v>0</v>
      </c>
      <c r="AF98" s="19">
        <f t="shared" si="220"/>
        <v>0</v>
      </c>
      <c r="AH98" s="19">
        <f t="shared" si="221"/>
        <v>0</v>
      </c>
      <c r="AI98" s="19">
        <f t="shared" si="221"/>
        <v>0</v>
      </c>
      <c r="AJ98" s="19">
        <f t="shared" si="221"/>
        <v>0</v>
      </c>
      <c r="AL98" s="19">
        <f t="shared" si="222"/>
        <v>0</v>
      </c>
      <c r="AM98" s="19">
        <f t="shared" si="222"/>
        <v>0</v>
      </c>
      <c r="AN98" s="19">
        <f t="shared" si="222"/>
        <v>0</v>
      </c>
      <c r="AP98" s="19">
        <f t="shared" si="223"/>
        <v>0</v>
      </c>
      <c r="AQ98" s="19">
        <f t="shared" si="223"/>
        <v>0</v>
      </c>
      <c r="AR98" s="19">
        <f t="shared" si="223"/>
        <v>0</v>
      </c>
      <c r="AT98" s="19">
        <f t="shared" si="224"/>
        <v>0</v>
      </c>
      <c r="AU98" s="19">
        <f t="shared" si="224"/>
        <v>0</v>
      </c>
      <c r="AV98" s="19">
        <f t="shared" si="224"/>
        <v>0</v>
      </c>
      <c r="AX98" s="19">
        <f t="shared" si="225"/>
        <v>0</v>
      </c>
      <c r="AY98" s="19">
        <f t="shared" si="225"/>
        <v>0</v>
      </c>
      <c r="AZ98" s="19">
        <f t="shared" si="225"/>
        <v>0</v>
      </c>
      <c r="BB98" s="19">
        <f t="shared" si="226"/>
        <v>0</v>
      </c>
      <c r="BC98" s="19">
        <f t="shared" si="226"/>
        <v>0</v>
      </c>
      <c r="BD98" s="19">
        <f t="shared" si="226"/>
        <v>0</v>
      </c>
      <c r="BF98" s="19">
        <f t="shared" si="227"/>
        <v>0</v>
      </c>
      <c r="BG98" s="19">
        <f t="shared" si="227"/>
        <v>0</v>
      </c>
      <c r="BH98" s="19">
        <f t="shared" si="227"/>
        <v>0</v>
      </c>
      <c r="BJ98" s="19">
        <f t="shared" si="228"/>
        <v>0</v>
      </c>
      <c r="BK98" s="19">
        <f t="shared" si="228"/>
        <v>0</v>
      </c>
      <c r="BL98" s="19">
        <f t="shared" si="228"/>
        <v>0</v>
      </c>
      <c r="BN98" s="19">
        <f t="shared" si="229"/>
        <v>0</v>
      </c>
      <c r="BO98" s="19">
        <f t="shared" si="229"/>
        <v>0</v>
      </c>
      <c r="BP98" s="19">
        <f t="shared" si="229"/>
        <v>0</v>
      </c>
      <c r="BR98" s="19">
        <f t="shared" si="230"/>
        <v>0</v>
      </c>
      <c r="BS98" s="19">
        <f t="shared" si="230"/>
        <v>0</v>
      </c>
      <c r="BT98" s="19">
        <f t="shared" si="230"/>
        <v>0</v>
      </c>
      <c r="BV98" s="19">
        <f t="shared" si="231"/>
        <v>0</v>
      </c>
      <c r="BW98" s="19">
        <f t="shared" si="231"/>
        <v>0</v>
      </c>
      <c r="BX98" s="19">
        <f t="shared" si="231"/>
        <v>0</v>
      </c>
      <c r="BZ98" s="19">
        <f t="shared" si="232"/>
        <v>0</v>
      </c>
      <c r="CA98" s="19">
        <f t="shared" si="232"/>
        <v>0</v>
      </c>
      <c r="CB98" s="19">
        <f t="shared" si="232"/>
        <v>0</v>
      </c>
      <c r="CD98" s="19">
        <f t="shared" si="233"/>
        <v>0</v>
      </c>
      <c r="CE98" s="19">
        <f t="shared" si="233"/>
        <v>0</v>
      </c>
      <c r="CF98" s="19">
        <f t="shared" si="233"/>
        <v>0</v>
      </c>
      <c r="CH98" s="19">
        <f t="shared" si="234"/>
        <v>0</v>
      </c>
      <c r="CI98" s="19">
        <f t="shared" si="234"/>
        <v>0</v>
      </c>
      <c r="CJ98" s="19">
        <f t="shared" si="234"/>
        <v>0</v>
      </c>
      <c r="CL98" s="19">
        <f t="shared" si="235"/>
        <v>0</v>
      </c>
      <c r="CM98" s="19">
        <f t="shared" si="235"/>
        <v>0</v>
      </c>
      <c r="CN98" s="19">
        <f t="shared" si="235"/>
        <v>0</v>
      </c>
      <c r="CP98" s="19">
        <f t="shared" si="236"/>
        <v>0</v>
      </c>
      <c r="CQ98" s="19">
        <f t="shared" si="236"/>
        <v>0</v>
      </c>
      <c r="CR98" s="19">
        <f t="shared" si="236"/>
        <v>0</v>
      </c>
      <c r="CT98" s="19">
        <f t="shared" si="237"/>
        <v>0</v>
      </c>
      <c r="CU98" s="19">
        <f t="shared" si="237"/>
        <v>0</v>
      </c>
      <c r="CV98" s="19">
        <f t="shared" si="237"/>
        <v>0</v>
      </c>
      <c r="CX98" s="19">
        <f t="shared" si="238"/>
        <v>0</v>
      </c>
      <c r="CY98" s="19">
        <f t="shared" si="238"/>
        <v>0</v>
      </c>
      <c r="CZ98" s="19">
        <f t="shared" si="238"/>
        <v>0</v>
      </c>
      <c r="DB98" s="19">
        <f t="shared" si="239"/>
        <v>0</v>
      </c>
      <c r="DC98" s="19">
        <f t="shared" si="239"/>
        <v>0</v>
      </c>
      <c r="DD98" s="19">
        <f t="shared" si="239"/>
        <v>0</v>
      </c>
      <c r="DF98" s="19">
        <f t="shared" si="240"/>
        <v>0</v>
      </c>
      <c r="DG98" s="19">
        <f t="shared" si="240"/>
        <v>0</v>
      </c>
      <c r="DH98" s="19">
        <f t="shared" si="240"/>
        <v>0</v>
      </c>
      <c r="DJ98" s="19">
        <f t="shared" si="241"/>
        <v>1</v>
      </c>
      <c r="DK98" s="19">
        <f t="shared" si="241"/>
        <v>0</v>
      </c>
      <c r="DL98" s="19">
        <f t="shared" si="241"/>
        <v>1</v>
      </c>
      <c r="DN98" s="19">
        <f t="shared" si="242"/>
        <v>0</v>
      </c>
      <c r="DO98" s="19">
        <f t="shared" si="242"/>
        <v>0</v>
      </c>
      <c r="DP98" s="19">
        <f t="shared" si="242"/>
        <v>0</v>
      </c>
      <c r="DR98" s="19">
        <f t="shared" si="243"/>
        <v>0</v>
      </c>
      <c r="DS98" s="19">
        <f t="shared" si="243"/>
        <v>0</v>
      </c>
      <c r="DT98" s="19">
        <f t="shared" si="243"/>
        <v>0</v>
      </c>
      <c r="DV98" s="19">
        <f t="shared" si="244"/>
        <v>0</v>
      </c>
      <c r="DW98" s="19">
        <f t="shared" si="244"/>
        <v>0</v>
      </c>
      <c r="DX98" s="19">
        <f t="shared" si="244"/>
        <v>0</v>
      </c>
      <c r="DZ98" s="19">
        <f t="shared" si="245"/>
        <v>0</v>
      </c>
      <c r="EA98" s="19">
        <f t="shared" si="245"/>
        <v>0</v>
      </c>
      <c r="EB98" s="19">
        <f t="shared" si="245"/>
        <v>0</v>
      </c>
      <c r="ED98" s="19">
        <f t="shared" si="246"/>
        <v>0</v>
      </c>
      <c r="EE98" s="19">
        <f t="shared" si="246"/>
        <v>0</v>
      </c>
      <c r="EF98" s="19">
        <f t="shared" si="246"/>
        <v>0</v>
      </c>
      <c r="EH98" s="19">
        <f t="shared" si="247"/>
        <v>0</v>
      </c>
      <c r="EI98" s="19">
        <f t="shared" si="247"/>
        <v>0</v>
      </c>
      <c r="EJ98" s="19">
        <f t="shared" si="247"/>
        <v>0</v>
      </c>
      <c r="EL98" s="19">
        <f t="shared" si="248"/>
        <v>0</v>
      </c>
      <c r="EM98" s="19">
        <f t="shared" si="248"/>
        <v>0</v>
      </c>
      <c r="EN98" s="19">
        <f t="shared" si="248"/>
        <v>0</v>
      </c>
      <c r="EP98" s="19">
        <f t="shared" si="249"/>
        <v>0</v>
      </c>
      <c r="EQ98" s="19">
        <f t="shared" si="249"/>
        <v>0</v>
      </c>
      <c r="ER98" s="19">
        <f t="shared" si="249"/>
        <v>0</v>
      </c>
      <c r="ET98" s="19">
        <f t="shared" si="250"/>
        <v>0</v>
      </c>
      <c r="EU98" s="19">
        <f t="shared" si="250"/>
        <v>0</v>
      </c>
      <c r="EV98" s="19">
        <f t="shared" si="250"/>
        <v>0</v>
      </c>
      <c r="EX98" s="19">
        <f t="shared" si="251"/>
        <v>0</v>
      </c>
      <c r="EY98" s="19">
        <f t="shared" si="251"/>
        <v>0</v>
      </c>
      <c r="EZ98" s="19">
        <f t="shared" si="251"/>
        <v>0</v>
      </c>
      <c r="FB98" s="19">
        <f t="shared" si="252"/>
        <v>0</v>
      </c>
      <c r="FC98" s="19">
        <f t="shared" si="252"/>
        <v>0</v>
      </c>
      <c r="FD98" s="19">
        <f t="shared" si="252"/>
        <v>0</v>
      </c>
      <c r="FF98" s="19">
        <f t="shared" si="253"/>
        <v>0</v>
      </c>
      <c r="FG98" s="19">
        <f t="shared" si="253"/>
        <v>0</v>
      </c>
      <c r="FH98" s="19">
        <f t="shared" si="253"/>
        <v>0</v>
      </c>
      <c r="FJ98" s="19">
        <f t="shared" si="254"/>
        <v>0</v>
      </c>
      <c r="FK98" s="19">
        <f t="shared" si="254"/>
        <v>0</v>
      </c>
      <c r="FL98" s="19">
        <f t="shared" si="254"/>
        <v>0</v>
      </c>
      <c r="FN98" s="19">
        <f t="shared" si="255"/>
        <v>0</v>
      </c>
      <c r="FO98" s="19">
        <f t="shared" si="255"/>
        <v>0</v>
      </c>
      <c r="FP98" s="19">
        <f t="shared" si="255"/>
        <v>0</v>
      </c>
      <c r="FR98" s="19">
        <f t="shared" si="256"/>
        <v>0</v>
      </c>
      <c r="FS98" s="19">
        <f t="shared" si="256"/>
        <v>0</v>
      </c>
      <c r="FT98" s="19">
        <f t="shared" si="256"/>
        <v>0</v>
      </c>
      <c r="FV98" s="19">
        <f t="shared" si="257"/>
        <v>0</v>
      </c>
      <c r="FW98" s="19">
        <f t="shared" si="257"/>
        <v>0</v>
      </c>
      <c r="FX98" s="19">
        <f t="shared" si="257"/>
        <v>0</v>
      </c>
      <c r="FZ98" s="19">
        <f t="shared" si="258"/>
        <v>0</v>
      </c>
      <c r="GA98" s="19">
        <f t="shared" si="258"/>
        <v>0</v>
      </c>
      <c r="GB98" s="19">
        <f t="shared" si="258"/>
        <v>0</v>
      </c>
      <c r="GD98" s="19">
        <f t="shared" si="259"/>
        <v>0</v>
      </c>
      <c r="GE98" s="19">
        <f t="shared" si="259"/>
        <v>0</v>
      </c>
      <c r="GF98" s="19">
        <f t="shared" si="259"/>
        <v>0</v>
      </c>
      <c r="GH98" s="19">
        <f t="shared" si="260"/>
        <v>0</v>
      </c>
      <c r="GI98" s="19">
        <f t="shared" si="260"/>
        <v>0</v>
      </c>
      <c r="GJ98" s="19">
        <f t="shared" si="260"/>
        <v>0</v>
      </c>
      <c r="GL98" s="19">
        <f t="shared" si="261"/>
        <v>0</v>
      </c>
      <c r="GM98" s="19">
        <f t="shared" si="261"/>
        <v>0</v>
      </c>
      <c r="GN98" s="19">
        <f t="shared" si="261"/>
        <v>0</v>
      </c>
      <c r="GP98" s="19">
        <f t="shared" si="262"/>
        <v>0</v>
      </c>
      <c r="GQ98" s="19">
        <f t="shared" si="262"/>
        <v>0</v>
      </c>
      <c r="GR98" s="19">
        <f t="shared" si="262"/>
        <v>0</v>
      </c>
      <c r="GT98" s="19">
        <f t="shared" si="263"/>
        <v>0</v>
      </c>
      <c r="GU98" s="19">
        <f t="shared" si="263"/>
        <v>0</v>
      </c>
      <c r="GV98" s="19">
        <f t="shared" si="263"/>
        <v>0</v>
      </c>
      <c r="HA98" s="27">
        <f>IF(N98="wykład",G98*E98*'Formy zajęć'!$D$53*'Formy zajęć'!$D$58,IF(N98="ćw.aud",G98*E98*'Kierunek studiów'!$C$6/'Formy zajęć'!$D$59*'Formy zajęć'!$D$53,IF(N98="sem",G98*E98*'Kierunek studiów'!$C$6/'Formy zajęć'!$D$62*'Formy zajęć'!$D$53,IF(N98="ćw.konw",G98*E98*'Formy zajęć'!$D$53*'Kierunek studiów'!$C$6/'Formy zajęć'!$D$61,IF(N98="ćw.lab",G98*E98*'Formy zajęć'!$D$53*'Kierunek studiów'!$C$6/'Formy zajęć'!$D$60,IF(N98="niesklasyfikowane",0,""))))))</f>
        <v>0</v>
      </c>
      <c r="HB98" s="19">
        <f t="shared" si="270"/>
        <v>0</v>
      </c>
    </row>
    <row r="99" spans="2:210" x14ac:dyDescent="0.25">
      <c r="B99" s="28">
        <f t="shared" si="264"/>
        <v>1</v>
      </c>
      <c r="C99" s="25" t="str">
        <f>Przedmioty!B100</f>
        <v>Planowanie przestrzenne</v>
      </c>
      <c r="D99" s="28" t="str">
        <f>Przedmioty!D100</f>
        <v>ĆWICZENIA 2</v>
      </c>
      <c r="E99" s="28">
        <f>Przedmioty!C100</f>
        <v>15</v>
      </c>
      <c r="F99" s="29">
        <f t="shared" si="265"/>
        <v>1</v>
      </c>
      <c r="G99" s="29">
        <f t="shared" si="266"/>
        <v>2</v>
      </c>
      <c r="H99" s="29">
        <f t="shared" si="267"/>
        <v>1</v>
      </c>
      <c r="J99" s="19">
        <f t="shared" si="268"/>
        <v>60</v>
      </c>
      <c r="K99" s="19">
        <f t="shared" si="269"/>
        <v>540</v>
      </c>
      <c r="L99" s="19">
        <f>IF(OR(B100&gt;B99,J99=0),"",K99-SUM($L$90:L98))</f>
        <v>90</v>
      </c>
      <c r="M99" s="19">
        <f t="shared" si="271"/>
        <v>3</v>
      </c>
      <c r="N99" s="19" t="str">
        <f t="shared" si="217"/>
        <v>ćw.aud</v>
      </c>
      <c r="P99" s="55">
        <f>IF(N99="wykład",E99,IF(N99="ćw.aud",E99*'Kierunek studiów'!$C$6/'Formy zajęć'!$D$59,IF(N99="ćw.lab",E99*'Kierunek studiów'!$C$6/'Formy zajęć'!$D$60,IF(N99="ćw.konw",E99*'Kierunek studiów'!$C$6/'Formy zajęć'!$D$61,IF(N99="sem",E99*'Kierunek studiów'!$C$6/'Formy zajęć'!$D$62,IF(N99="niesklasyfikowane",0,""))))))</f>
        <v>45</v>
      </c>
      <c r="V99" s="19">
        <f t="shared" si="218"/>
        <v>0</v>
      </c>
      <c r="W99" s="19">
        <f t="shared" si="218"/>
        <v>0</v>
      </c>
      <c r="X99" s="19">
        <f t="shared" si="218"/>
        <v>0</v>
      </c>
      <c r="Z99" s="19">
        <f t="shared" si="219"/>
        <v>1</v>
      </c>
      <c r="AA99" s="19">
        <f t="shared" si="219"/>
        <v>2</v>
      </c>
      <c r="AB99" s="19">
        <f t="shared" si="219"/>
        <v>1</v>
      </c>
      <c r="AD99" s="19">
        <f t="shared" si="220"/>
        <v>0</v>
      </c>
      <c r="AE99" s="19">
        <f t="shared" si="220"/>
        <v>0</v>
      </c>
      <c r="AF99" s="19">
        <f t="shared" si="220"/>
        <v>0</v>
      </c>
      <c r="AH99" s="19">
        <f t="shared" si="221"/>
        <v>0</v>
      </c>
      <c r="AI99" s="19">
        <f t="shared" si="221"/>
        <v>0</v>
      </c>
      <c r="AJ99" s="19">
        <f t="shared" si="221"/>
        <v>0</v>
      </c>
      <c r="AL99" s="19">
        <f t="shared" si="222"/>
        <v>0</v>
      </c>
      <c r="AM99" s="19">
        <f t="shared" si="222"/>
        <v>0</v>
      </c>
      <c r="AN99" s="19">
        <f t="shared" si="222"/>
        <v>0</v>
      </c>
      <c r="AP99" s="19">
        <f t="shared" si="223"/>
        <v>0</v>
      </c>
      <c r="AQ99" s="19">
        <f t="shared" si="223"/>
        <v>0</v>
      </c>
      <c r="AR99" s="19">
        <f t="shared" si="223"/>
        <v>0</v>
      </c>
      <c r="AT99" s="19">
        <f t="shared" si="224"/>
        <v>0</v>
      </c>
      <c r="AU99" s="19">
        <f t="shared" si="224"/>
        <v>0</v>
      </c>
      <c r="AV99" s="19">
        <f t="shared" si="224"/>
        <v>0</v>
      </c>
      <c r="AX99" s="19">
        <f t="shared" si="225"/>
        <v>0</v>
      </c>
      <c r="AY99" s="19">
        <f t="shared" si="225"/>
        <v>0</v>
      </c>
      <c r="AZ99" s="19">
        <f t="shared" si="225"/>
        <v>0</v>
      </c>
      <c r="BB99" s="19">
        <f t="shared" si="226"/>
        <v>0</v>
      </c>
      <c r="BC99" s="19">
        <f t="shared" si="226"/>
        <v>0</v>
      </c>
      <c r="BD99" s="19">
        <f t="shared" si="226"/>
        <v>0</v>
      </c>
      <c r="BF99" s="19">
        <f t="shared" si="227"/>
        <v>0</v>
      </c>
      <c r="BG99" s="19">
        <f t="shared" si="227"/>
        <v>0</v>
      </c>
      <c r="BH99" s="19">
        <f t="shared" si="227"/>
        <v>0</v>
      </c>
      <c r="BJ99" s="19">
        <f t="shared" si="228"/>
        <v>0</v>
      </c>
      <c r="BK99" s="19">
        <f t="shared" si="228"/>
        <v>0</v>
      </c>
      <c r="BL99" s="19">
        <f t="shared" si="228"/>
        <v>0</v>
      </c>
      <c r="BN99" s="19">
        <f t="shared" si="229"/>
        <v>0</v>
      </c>
      <c r="BO99" s="19">
        <f t="shared" si="229"/>
        <v>0</v>
      </c>
      <c r="BP99" s="19">
        <f t="shared" si="229"/>
        <v>0</v>
      </c>
      <c r="BR99" s="19">
        <f t="shared" si="230"/>
        <v>0</v>
      </c>
      <c r="BS99" s="19">
        <f t="shared" si="230"/>
        <v>0</v>
      </c>
      <c r="BT99" s="19">
        <f t="shared" si="230"/>
        <v>0</v>
      </c>
      <c r="BV99" s="19">
        <f t="shared" si="231"/>
        <v>0</v>
      </c>
      <c r="BW99" s="19">
        <f t="shared" si="231"/>
        <v>0</v>
      </c>
      <c r="BX99" s="19">
        <f t="shared" si="231"/>
        <v>0</v>
      </c>
      <c r="BZ99" s="19">
        <f t="shared" si="232"/>
        <v>0</v>
      </c>
      <c r="CA99" s="19">
        <f t="shared" si="232"/>
        <v>0</v>
      </c>
      <c r="CB99" s="19">
        <f t="shared" si="232"/>
        <v>0</v>
      </c>
      <c r="CD99" s="19">
        <f t="shared" si="233"/>
        <v>0</v>
      </c>
      <c r="CE99" s="19">
        <f t="shared" si="233"/>
        <v>0</v>
      </c>
      <c r="CF99" s="19">
        <f t="shared" si="233"/>
        <v>0</v>
      </c>
      <c r="CH99" s="19">
        <f t="shared" si="234"/>
        <v>0</v>
      </c>
      <c r="CI99" s="19">
        <f t="shared" si="234"/>
        <v>0</v>
      </c>
      <c r="CJ99" s="19">
        <f t="shared" si="234"/>
        <v>0</v>
      </c>
      <c r="CL99" s="19">
        <f t="shared" si="235"/>
        <v>0</v>
      </c>
      <c r="CM99" s="19">
        <f t="shared" si="235"/>
        <v>0</v>
      </c>
      <c r="CN99" s="19">
        <f t="shared" si="235"/>
        <v>0</v>
      </c>
      <c r="CP99" s="19">
        <f t="shared" si="236"/>
        <v>0</v>
      </c>
      <c r="CQ99" s="19">
        <f t="shared" si="236"/>
        <v>0</v>
      </c>
      <c r="CR99" s="19">
        <f t="shared" si="236"/>
        <v>0</v>
      </c>
      <c r="CT99" s="19">
        <f t="shared" si="237"/>
        <v>0</v>
      </c>
      <c r="CU99" s="19">
        <f t="shared" si="237"/>
        <v>0</v>
      </c>
      <c r="CV99" s="19">
        <f t="shared" si="237"/>
        <v>0</v>
      </c>
      <c r="CX99" s="19">
        <f t="shared" si="238"/>
        <v>0</v>
      </c>
      <c r="CY99" s="19">
        <f t="shared" si="238"/>
        <v>0</v>
      </c>
      <c r="CZ99" s="19">
        <f t="shared" si="238"/>
        <v>0</v>
      </c>
      <c r="DB99" s="19">
        <f t="shared" si="239"/>
        <v>0</v>
      </c>
      <c r="DC99" s="19">
        <f t="shared" si="239"/>
        <v>0</v>
      </c>
      <c r="DD99" s="19">
        <f t="shared" si="239"/>
        <v>0</v>
      </c>
      <c r="DF99" s="19">
        <f t="shared" si="240"/>
        <v>0</v>
      </c>
      <c r="DG99" s="19">
        <f t="shared" si="240"/>
        <v>0</v>
      </c>
      <c r="DH99" s="19">
        <f t="shared" si="240"/>
        <v>0</v>
      </c>
      <c r="DJ99" s="19">
        <f t="shared" si="241"/>
        <v>0</v>
      </c>
      <c r="DK99" s="19">
        <f t="shared" si="241"/>
        <v>0</v>
      </c>
      <c r="DL99" s="19">
        <f t="shared" si="241"/>
        <v>0</v>
      </c>
      <c r="DN99" s="19">
        <f t="shared" si="242"/>
        <v>0</v>
      </c>
      <c r="DO99" s="19">
        <f t="shared" si="242"/>
        <v>0</v>
      </c>
      <c r="DP99" s="19">
        <f t="shared" si="242"/>
        <v>0</v>
      </c>
      <c r="DR99" s="19">
        <f t="shared" si="243"/>
        <v>0</v>
      </c>
      <c r="DS99" s="19">
        <f t="shared" si="243"/>
        <v>0</v>
      </c>
      <c r="DT99" s="19">
        <f t="shared" si="243"/>
        <v>0</v>
      </c>
      <c r="DV99" s="19">
        <f t="shared" si="244"/>
        <v>0</v>
      </c>
      <c r="DW99" s="19">
        <f t="shared" si="244"/>
        <v>0</v>
      </c>
      <c r="DX99" s="19">
        <f t="shared" si="244"/>
        <v>0</v>
      </c>
      <c r="DZ99" s="19">
        <f t="shared" si="245"/>
        <v>0</v>
      </c>
      <c r="EA99" s="19">
        <f t="shared" si="245"/>
        <v>0</v>
      </c>
      <c r="EB99" s="19">
        <f t="shared" si="245"/>
        <v>0</v>
      </c>
      <c r="ED99" s="19">
        <f t="shared" si="246"/>
        <v>0</v>
      </c>
      <c r="EE99" s="19">
        <f t="shared" si="246"/>
        <v>0</v>
      </c>
      <c r="EF99" s="19">
        <f t="shared" si="246"/>
        <v>0</v>
      </c>
      <c r="EH99" s="19">
        <f t="shared" si="247"/>
        <v>0</v>
      </c>
      <c r="EI99" s="19">
        <f t="shared" si="247"/>
        <v>0</v>
      </c>
      <c r="EJ99" s="19">
        <f t="shared" si="247"/>
        <v>0</v>
      </c>
      <c r="EL99" s="19">
        <f t="shared" si="248"/>
        <v>0</v>
      </c>
      <c r="EM99" s="19">
        <f t="shared" si="248"/>
        <v>0</v>
      </c>
      <c r="EN99" s="19">
        <f t="shared" si="248"/>
        <v>0</v>
      </c>
      <c r="EP99" s="19">
        <f t="shared" si="249"/>
        <v>0</v>
      </c>
      <c r="EQ99" s="19">
        <f t="shared" si="249"/>
        <v>0</v>
      </c>
      <c r="ER99" s="19">
        <f t="shared" si="249"/>
        <v>0</v>
      </c>
      <c r="ET99" s="19">
        <f t="shared" si="250"/>
        <v>0</v>
      </c>
      <c r="EU99" s="19">
        <f t="shared" si="250"/>
        <v>0</v>
      </c>
      <c r="EV99" s="19">
        <f t="shared" si="250"/>
        <v>0</v>
      </c>
      <c r="EX99" s="19">
        <f t="shared" si="251"/>
        <v>0</v>
      </c>
      <c r="EY99" s="19">
        <f t="shared" si="251"/>
        <v>0</v>
      </c>
      <c r="EZ99" s="19">
        <f t="shared" si="251"/>
        <v>0</v>
      </c>
      <c r="FB99" s="19">
        <f t="shared" si="252"/>
        <v>0</v>
      </c>
      <c r="FC99" s="19">
        <f t="shared" si="252"/>
        <v>0</v>
      </c>
      <c r="FD99" s="19">
        <f t="shared" si="252"/>
        <v>0</v>
      </c>
      <c r="FF99" s="19">
        <f t="shared" si="253"/>
        <v>0</v>
      </c>
      <c r="FG99" s="19">
        <f t="shared" si="253"/>
        <v>0</v>
      </c>
      <c r="FH99" s="19">
        <f t="shared" si="253"/>
        <v>0</v>
      </c>
      <c r="FJ99" s="19">
        <f t="shared" si="254"/>
        <v>0</v>
      </c>
      <c r="FK99" s="19">
        <f t="shared" si="254"/>
        <v>0</v>
      </c>
      <c r="FL99" s="19">
        <f t="shared" si="254"/>
        <v>0</v>
      </c>
      <c r="FN99" s="19">
        <f t="shared" si="255"/>
        <v>0</v>
      </c>
      <c r="FO99" s="19">
        <f t="shared" si="255"/>
        <v>0</v>
      </c>
      <c r="FP99" s="19">
        <f t="shared" si="255"/>
        <v>0</v>
      </c>
      <c r="FR99" s="19">
        <f t="shared" si="256"/>
        <v>0</v>
      </c>
      <c r="FS99" s="19">
        <f t="shared" si="256"/>
        <v>0</v>
      </c>
      <c r="FT99" s="19">
        <f t="shared" si="256"/>
        <v>0</v>
      </c>
      <c r="FV99" s="19">
        <f t="shared" si="257"/>
        <v>0</v>
      </c>
      <c r="FW99" s="19">
        <f t="shared" si="257"/>
        <v>0</v>
      </c>
      <c r="FX99" s="19">
        <f t="shared" si="257"/>
        <v>0</v>
      </c>
      <c r="FZ99" s="19">
        <f t="shared" si="258"/>
        <v>0</v>
      </c>
      <c r="GA99" s="19">
        <f t="shared" si="258"/>
        <v>0</v>
      </c>
      <c r="GB99" s="19">
        <f t="shared" si="258"/>
        <v>0</v>
      </c>
      <c r="GD99" s="19">
        <f t="shared" si="259"/>
        <v>0</v>
      </c>
      <c r="GE99" s="19">
        <f t="shared" si="259"/>
        <v>0</v>
      </c>
      <c r="GF99" s="19">
        <f t="shared" si="259"/>
        <v>0</v>
      </c>
      <c r="GH99" s="19">
        <f t="shared" si="260"/>
        <v>0</v>
      </c>
      <c r="GI99" s="19">
        <f t="shared" si="260"/>
        <v>0</v>
      </c>
      <c r="GJ99" s="19">
        <f t="shared" si="260"/>
        <v>0</v>
      </c>
      <c r="GL99" s="19">
        <f t="shared" si="261"/>
        <v>0</v>
      </c>
      <c r="GM99" s="19">
        <f t="shared" si="261"/>
        <v>0</v>
      </c>
      <c r="GN99" s="19">
        <f t="shared" si="261"/>
        <v>0</v>
      </c>
      <c r="GP99" s="19">
        <f t="shared" si="262"/>
        <v>0</v>
      </c>
      <c r="GQ99" s="19">
        <f t="shared" si="262"/>
        <v>0</v>
      </c>
      <c r="GR99" s="19">
        <f t="shared" si="262"/>
        <v>0</v>
      </c>
      <c r="GT99" s="19">
        <f t="shared" si="263"/>
        <v>0</v>
      </c>
      <c r="GU99" s="19">
        <f t="shared" si="263"/>
        <v>0</v>
      </c>
      <c r="GV99" s="19">
        <f t="shared" si="263"/>
        <v>0</v>
      </c>
      <c r="HA99" s="27">
        <f>IF(N99="wykład",G99*E99*'Formy zajęć'!$D$53*'Formy zajęć'!$D$58,IF(N99="ćw.aud",G99*E99*'Kierunek studiów'!$C$6/'Formy zajęć'!$D$59*'Formy zajęć'!$D$53,IF(N99="sem",G99*E99*'Kierunek studiów'!$C$6/'Formy zajęć'!$D$62*'Formy zajęć'!$D$53,IF(N99="ćw.konw",G99*E99*'Formy zajęć'!$D$53*'Kierunek studiów'!$C$6/'Formy zajęć'!$D$61,IF(N99="ćw.lab",G99*E99*'Formy zajęć'!$D$53*'Kierunek studiów'!$C$6/'Formy zajęć'!$D$60,IF(N99="niesklasyfikowane",0,""))))))</f>
        <v>0</v>
      </c>
      <c r="HB99" s="19">
        <f t="shared" si="270"/>
        <v>0</v>
      </c>
    </row>
    <row r="100" spans="2:210" x14ac:dyDescent="0.25">
      <c r="B100" s="28">
        <f t="shared" si="264"/>
        <v>0</v>
      </c>
      <c r="C100" s="25" t="str">
        <f>Przedmioty!B101</f>
        <v>Podstawy zarządzania nieruchomościami</v>
      </c>
      <c r="D100" s="28" t="str">
        <f>Przedmioty!D101</f>
        <v>WYKŁAD 1</v>
      </c>
      <c r="E100" s="28">
        <f>Przedmioty!C101</f>
        <v>30</v>
      </c>
      <c r="F100" s="29">
        <f t="shared" si="265"/>
        <v>1</v>
      </c>
      <c r="G100" s="29">
        <f t="shared" si="266"/>
        <v>0</v>
      </c>
      <c r="H100" s="29">
        <f t="shared" si="267"/>
        <v>1</v>
      </c>
      <c r="J100" s="19">
        <f t="shared" si="268"/>
        <v>60</v>
      </c>
      <c r="K100" s="19">
        <f t="shared" si="269"/>
        <v>600</v>
      </c>
      <c r="L100" s="19">
        <f>IF(OR(B101&gt;B100,J100=0),"",K100-SUM($L$90:L99))</f>
        <v>60</v>
      </c>
      <c r="M100" s="19">
        <f t="shared" si="271"/>
        <v>2</v>
      </c>
      <c r="N100" s="19" t="str">
        <f t="shared" si="217"/>
        <v>wykład</v>
      </c>
      <c r="P100" s="55">
        <f>IF(N100="wykład",E100,IF(N100="ćw.aud",E100*'Kierunek studiów'!$C$6/'Formy zajęć'!$D$59,IF(N100="ćw.lab",E100*'Kierunek studiów'!$C$6/'Formy zajęć'!$D$60,IF(N100="ćw.konw",E100*'Kierunek studiów'!$C$6/'Formy zajęć'!$D$61,IF(N100="sem",E100*'Kierunek studiów'!$C$6/'Formy zajęć'!$D$62,IF(N100="niesklasyfikowane",0,""))))))</f>
        <v>30</v>
      </c>
      <c r="V100" s="19">
        <f t="shared" si="218"/>
        <v>0</v>
      </c>
      <c r="W100" s="19">
        <f t="shared" si="218"/>
        <v>0</v>
      </c>
      <c r="X100" s="19">
        <f t="shared" si="218"/>
        <v>0</v>
      </c>
      <c r="Z100" s="19">
        <f t="shared" si="219"/>
        <v>0</v>
      </c>
      <c r="AA100" s="19">
        <f t="shared" si="219"/>
        <v>0</v>
      </c>
      <c r="AB100" s="19">
        <f t="shared" si="219"/>
        <v>0</v>
      </c>
      <c r="AD100" s="19">
        <f t="shared" si="220"/>
        <v>0</v>
      </c>
      <c r="AE100" s="19">
        <f t="shared" si="220"/>
        <v>0</v>
      </c>
      <c r="AF100" s="19">
        <f t="shared" si="220"/>
        <v>0</v>
      </c>
      <c r="AH100" s="19">
        <f t="shared" si="221"/>
        <v>0</v>
      </c>
      <c r="AI100" s="19">
        <f t="shared" si="221"/>
        <v>0</v>
      </c>
      <c r="AJ100" s="19">
        <f t="shared" si="221"/>
        <v>0</v>
      </c>
      <c r="AL100" s="19">
        <f t="shared" si="222"/>
        <v>0</v>
      </c>
      <c r="AM100" s="19">
        <f t="shared" si="222"/>
        <v>0</v>
      </c>
      <c r="AN100" s="19">
        <f t="shared" si="222"/>
        <v>0</v>
      </c>
      <c r="AP100" s="19">
        <f t="shared" si="223"/>
        <v>0</v>
      </c>
      <c r="AQ100" s="19">
        <f t="shared" si="223"/>
        <v>0</v>
      </c>
      <c r="AR100" s="19">
        <f t="shared" si="223"/>
        <v>0</v>
      </c>
      <c r="AT100" s="19">
        <f t="shared" si="224"/>
        <v>0</v>
      </c>
      <c r="AU100" s="19">
        <f t="shared" si="224"/>
        <v>0</v>
      </c>
      <c r="AV100" s="19">
        <f t="shared" si="224"/>
        <v>0</v>
      </c>
      <c r="AX100" s="19">
        <f t="shared" si="225"/>
        <v>0</v>
      </c>
      <c r="AY100" s="19">
        <f t="shared" si="225"/>
        <v>0</v>
      </c>
      <c r="AZ100" s="19">
        <f t="shared" si="225"/>
        <v>0</v>
      </c>
      <c r="BB100" s="19">
        <f t="shared" si="226"/>
        <v>0</v>
      </c>
      <c r="BC100" s="19">
        <f t="shared" si="226"/>
        <v>0</v>
      </c>
      <c r="BD100" s="19">
        <f t="shared" si="226"/>
        <v>0</v>
      </c>
      <c r="BF100" s="19">
        <f t="shared" si="227"/>
        <v>0</v>
      </c>
      <c r="BG100" s="19">
        <f t="shared" si="227"/>
        <v>0</v>
      </c>
      <c r="BH100" s="19">
        <f t="shared" si="227"/>
        <v>0</v>
      </c>
      <c r="BJ100" s="19">
        <f t="shared" si="228"/>
        <v>0</v>
      </c>
      <c r="BK100" s="19">
        <f t="shared" si="228"/>
        <v>0</v>
      </c>
      <c r="BL100" s="19">
        <f t="shared" si="228"/>
        <v>0</v>
      </c>
      <c r="BN100" s="19">
        <f t="shared" si="229"/>
        <v>0</v>
      </c>
      <c r="BO100" s="19">
        <f t="shared" si="229"/>
        <v>0</v>
      </c>
      <c r="BP100" s="19">
        <f t="shared" si="229"/>
        <v>0</v>
      </c>
      <c r="BR100" s="19">
        <f t="shared" si="230"/>
        <v>0</v>
      </c>
      <c r="BS100" s="19">
        <f t="shared" si="230"/>
        <v>0</v>
      </c>
      <c r="BT100" s="19">
        <f t="shared" si="230"/>
        <v>0</v>
      </c>
      <c r="BV100" s="19">
        <f t="shared" si="231"/>
        <v>0</v>
      </c>
      <c r="BW100" s="19">
        <f t="shared" si="231"/>
        <v>0</v>
      </c>
      <c r="BX100" s="19">
        <f t="shared" si="231"/>
        <v>0</v>
      </c>
      <c r="BZ100" s="19">
        <f t="shared" si="232"/>
        <v>0</v>
      </c>
      <c r="CA100" s="19">
        <f t="shared" si="232"/>
        <v>0</v>
      </c>
      <c r="CB100" s="19">
        <f t="shared" si="232"/>
        <v>0</v>
      </c>
      <c r="CD100" s="19">
        <f t="shared" si="233"/>
        <v>0</v>
      </c>
      <c r="CE100" s="19">
        <f t="shared" si="233"/>
        <v>0</v>
      </c>
      <c r="CF100" s="19">
        <f t="shared" si="233"/>
        <v>0</v>
      </c>
      <c r="CH100" s="19">
        <f t="shared" si="234"/>
        <v>0</v>
      </c>
      <c r="CI100" s="19">
        <f t="shared" si="234"/>
        <v>0</v>
      </c>
      <c r="CJ100" s="19">
        <f t="shared" si="234"/>
        <v>0</v>
      </c>
      <c r="CL100" s="19">
        <f t="shared" si="235"/>
        <v>0</v>
      </c>
      <c r="CM100" s="19">
        <f t="shared" si="235"/>
        <v>0</v>
      </c>
      <c r="CN100" s="19">
        <f t="shared" si="235"/>
        <v>0</v>
      </c>
      <c r="CP100" s="19">
        <f t="shared" si="236"/>
        <v>0</v>
      </c>
      <c r="CQ100" s="19">
        <f t="shared" si="236"/>
        <v>0</v>
      </c>
      <c r="CR100" s="19">
        <f t="shared" si="236"/>
        <v>0</v>
      </c>
      <c r="CT100" s="19">
        <f t="shared" si="237"/>
        <v>0</v>
      </c>
      <c r="CU100" s="19">
        <f t="shared" si="237"/>
        <v>0</v>
      </c>
      <c r="CV100" s="19">
        <f t="shared" si="237"/>
        <v>0</v>
      </c>
      <c r="CX100" s="19">
        <f t="shared" si="238"/>
        <v>0</v>
      </c>
      <c r="CY100" s="19">
        <f t="shared" si="238"/>
        <v>0</v>
      </c>
      <c r="CZ100" s="19">
        <f t="shared" si="238"/>
        <v>0</v>
      </c>
      <c r="DB100" s="19">
        <f t="shared" si="239"/>
        <v>0</v>
      </c>
      <c r="DC100" s="19">
        <f t="shared" si="239"/>
        <v>0</v>
      </c>
      <c r="DD100" s="19">
        <f t="shared" si="239"/>
        <v>0</v>
      </c>
      <c r="DF100" s="19">
        <f t="shared" si="240"/>
        <v>0</v>
      </c>
      <c r="DG100" s="19">
        <f t="shared" si="240"/>
        <v>0</v>
      </c>
      <c r="DH100" s="19">
        <f t="shared" si="240"/>
        <v>0</v>
      </c>
      <c r="DJ100" s="19">
        <f t="shared" si="241"/>
        <v>1</v>
      </c>
      <c r="DK100" s="19">
        <f t="shared" si="241"/>
        <v>0</v>
      </c>
      <c r="DL100" s="19">
        <f t="shared" si="241"/>
        <v>1</v>
      </c>
      <c r="DN100" s="19">
        <f t="shared" si="242"/>
        <v>0</v>
      </c>
      <c r="DO100" s="19">
        <f t="shared" si="242"/>
        <v>0</v>
      </c>
      <c r="DP100" s="19">
        <f t="shared" si="242"/>
        <v>0</v>
      </c>
      <c r="DR100" s="19">
        <f t="shared" si="243"/>
        <v>0</v>
      </c>
      <c r="DS100" s="19">
        <f t="shared" si="243"/>
        <v>0</v>
      </c>
      <c r="DT100" s="19">
        <f t="shared" si="243"/>
        <v>0</v>
      </c>
      <c r="DV100" s="19">
        <f t="shared" si="244"/>
        <v>0</v>
      </c>
      <c r="DW100" s="19">
        <f t="shared" si="244"/>
        <v>0</v>
      </c>
      <c r="DX100" s="19">
        <f t="shared" si="244"/>
        <v>0</v>
      </c>
      <c r="DZ100" s="19">
        <f t="shared" si="245"/>
        <v>0</v>
      </c>
      <c r="EA100" s="19">
        <f t="shared" si="245"/>
        <v>0</v>
      </c>
      <c r="EB100" s="19">
        <f t="shared" si="245"/>
        <v>0</v>
      </c>
      <c r="ED100" s="19">
        <f t="shared" si="246"/>
        <v>0</v>
      </c>
      <c r="EE100" s="19">
        <f t="shared" si="246"/>
        <v>0</v>
      </c>
      <c r="EF100" s="19">
        <f t="shared" si="246"/>
        <v>0</v>
      </c>
      <c r="EH100" s="19">
        <f t="shared" si="247"/>
        <v>0</v>
      </c>
      <c r="EI100" s="19">
        <f t="shared" si="247"/>
        <v>0</v>
      </c>
      <c r="EJ100" s="19">
        <f t="shared" si="247"/>
        <v>0</v>
      </c>
      <c r="EL100" s="19">
        <f t="shared" si="248"/>
        <v>0</v>
      </c>
      <c r="EM100" s="19">
        <f t="shared" si="248"/>
        <v>0</v>
      </c>
      <c r="EN100" s="19">
        <f t="shared" si="248"/>
        <v>0</v>
      </c>
      <c r="EP100" s="19">
        <f t="shared" si="249"/>
        <v>0</v>
      </c>
      <c r="EQ100" s="19">
        <f t="shared" si="249"/>
        <v>0</v>
      </c>
      <c r="ER100" s="19">
        <f t="shared" si="249"/>
        <v>0</v>
      </c>
      <c r="ET100" s="19">
        <f t="shared" si="250"/>
        <v>0</v>
      </c>
      <c r="EU100" s="19">
        <f t="shared" si="250"/>
        <v>0</v>
      </c>
      <c r="EV100" s="19">
        <f t="shared" si="250"/>
        <v>0</v>
      </c>
      <c r="EX100" s="19">
        <f t="shared" si="251"/>
        <v>0</v>
      </c>
      <c r="EY100" s="19">
        <f t="shared" si="251"/>
        <v>0</v>
      </c>
      <c r="EZ100" s="19">
        <f t="shared" si="251"/>
        <v>0</v>
      </c>
      <c r="FB100" s="19">
        <f t="shared" si="252"/>
        <v>0</v>
      </c>
      <c r="FC100" s="19">
        <f t="shared" si="252"/>
        <v>0</v>
      </c>
      <c r="FD100" s="19">
        <f t="shared" si="252"/>
        <v>0</v>
      </c>
      <c r="FF100" s="19">
        <f t="shared" si="253"/>
        <v>0</v>
      </c>
      <c r="FG100" s="19">
        <f t="shared" si="253"/>
        <v>0</v>
      </c>
      <c r="FH100" s="19">
        <f t="shared" si="253"/>
        <v>0</v>
      </c>
      <c r="FJ100" s="19">
        <f t="shared" si="254"/>
        <v>0</v>
      </c>
      <c r="FK100" s="19">
        <f t="shared" si="254"/>
        <v>0</v>
      </c>
      <c r="FL100" s="19">
        <f t="shared" si="254"/>
        <v>0</v>
      </c>
      <c r="FN100" s="19">
        <f t="shared" si="255"/>
        <v>0</v>
      </c>
      <c r="FO100" s="19">
        <f t="shared" si="255"/>
        <v>0</v>
      </c>
      <c r="FP100" s="19">
        <f t="shared" si="255"/>
        <v>0</v>
      </c>
      <c r="FR100" s="19">
        <f t="shared" si="256"/>
        <v>0</v>
      </c>
      <c r="FS100" s="19">
        <f t="shared" si="256"/>
        <v>0</v>
      </c>
      <c r="FT100" s="19">
        <f t="shared" si="256"/>
        <v>0</v>
      </c>
      <c r="FV100" s="19">
        <f t="shared" si="257"/>
        <v>0</v>
      </c>
      <c r="FW100" s="19">
        <f t="shared" si="257"/>
        <v>0</v>
      </c>
      <c r="FX100" s="19">
        <f t="shared" si="257"/>
        <v>0</v>
      </c>
      <c r="FZ100" s="19">
        <f t="shared" si="258"/>
        <v>0</v>
      </c>
      <c r="GA100" s="19">
        <f t="shared" si="258"/>
        <v>0</v>
      </c>
      <c r="GB100" s="19">
        <f t="shared" si="258"/>
        <v>0</v>
      </c>
      <c r="GD100" s="19">
        <f t="shared" si="259"/>
        <v>0</v>
      </c>
      <c r="GE100" s="19">
        <f t="shared" si="259"/>
        <v>0</v>
      </c>
      <c r="GF100" s="19">
        <f t="shared" si="259"/>
        <v>0</v>
      </c>
      <c r="GH100" s="19">
        <f t="shared" si="260"/>
        <v>0</v>
      </c>
      <c r="GI100" s="19">
        <f t="shared" si="260"/>
        <v>0</v>
      </c>
      <c r="GJ100" s="19">
        <f t="shared" si="260"/>
        <v>0</v>
      </c>
      <c r="GL100" s="19">
        <f t="shared" si="261"/>
        <v>0</v>
      </c>
      <c r="GM100" s="19">
        <f t="shared" si="261"/>
        <v>0</v>
      </c>
      <c r="GN100" s="19">
        <f t="shared" si="261"/>
        <v>0</v>
      </c>
      <c r="GP100" s="19">
        <f t="shared" si="262"/>
        <v>0</v>
      </c>
      <c r="GQ100" s="19">
        <f t="shared" si="262"/>
        <v>0</v>
      </c>
      <c r="GR100" s="19">
        <f t="shared" si="262"/>
        <v>0</v>
      </c>
      <c r="GT100" s="19">
        <f t="shared" si="263"/>
        <v>0</v>
      </c>
      <c r="GU100" s="19">
        <f t="shared" si="263"/>
        <v>0</v>
      </c>
      <c r="GV100" s="19">
        <f t="shared" si="263"/>
        <v>0</v>
      </c>
      <c r="HA100" s="27">
        <f>IF(N100="wykład",G100*E100*'Formy zajęć'!$D$53*'Formy zajęć'!$D$58,IF(N100="ćw.aud",G100*E100*'Kierunek studiów'!$C$6/'Formy zajęć'!$D$59*'Formy zajęć'!$D$53,IF(N100="sem",G100*E100*'Kierunek studiów'!$C$6/'Formy zajęć'!$D$62*'Formy zajęć'!$D$53,IF(N100="ćw.konw",G100*E100*'Formy zajęć'!$D$53*'Kierunek studiów'!$C$6/'Formy zajęć'!$D$61,IF(N100="ćw.lab",G100*E100*'Formy zajęć'!$D$53*'Kierunek studiów'!$C$6/'Formy zajęć'!$D$60,IF(N100="niesklasyfikowane",0,""))))))</f>
        <v>0</v>
      </c>
      <c r="HB100" s="19">
        <f t="shared" si="270"/>
        <v>0</v>
      </c>
    </row>
    <row r="101" spans="2:210" x14ac:dyDescent="0.25">
      <c r="B101" s="28">
        <f t="shared" si="264"/>
        <v>0</v>
      </c>
      <c r="C101" s="25" t="str">
        <f>Przedmioty!B102</f>
        <v>Zajęcia kierunkowe do wyboru</v>
      </c>
      <c r="D101" s="28" t="str">
        <f>Przedmioty!D102</f>
        <v>ĆWICZENIA KONWERSATORYJNE 3</v>
      </c>
      <c r="E101" s="28">
        <f>Przedmioty!C102</f>
        <v>30</v>
      </c>
      <c r="F101" s="29">
        <f t="shared" si="265"/>
        <v>1</v>
      </c>
      <c r="G101" s="29">
        <f t="shared" si="266"/>
        <v>2</v>
      </c>
      <c r="H101" s="29">
        <f t="shared" si="267"/>
        <v>3</v>
      </c>
      <c r="J101" s="19">
        <f t="shared" si="268"/>
        <v>180</v>
      </c>
      <c r="K101" s="19">
        <f t="shared" si="269"/>
        <v>780</v>
      </c>
      <c r="L101" s="19" t="str">
        <f>IF(OR(B102&gt;B101,J101=0),"",K101-SUM($L$90:L100))</f>
        <v/>
      </c>
      <c r="M101" s="19" t="str">
        <f t="shared" si="271"/>
        <v/>
      </c>
      <c r="N101" s="19" t="str">
        <f t="shared" si="217"/>
        <v>ćw.konw</v>
      </c>
      <c r="P101" s="55">
        <f>IF(N101="wykład",E101,IF(N101="ćw.aud",E101*'Kierunek studiów'!$C$6/'Formy zajęć'!$D$59,IF(N101="ćw.lab",E101*'Kierunek studiów'!$C$6/'Formy zajęć'!$D$60,IF(N101="ćw.konw",E101*'Kierunek studiów'!$C$6/'Formy zajęć'!$D$61,IF(N101="sem",E101*'Kierunek studiów'!$C$6/'Formy zajęć'!$D$62,IF(N101="niesklasyfikowane",0,""))))))</f>
        <v>112.5</v>
      </c>
      <c r="V101" s="19">
        <f t="shared" si="218"/>
        <v>0</v>
      </c>
      <c r="W101" s="19">
        <f t="shared" si="218"/>
        <v>0</v>
      </c>
      <c r="X101" s="19">
        <f t="shared" si="218"/>
        <v>0</v>
      </c>
      <c r="Z101" s="19">
        <f t="shared" si="219"/>
        <v>0</v>
      </c>
      <c r="AA101" s="19">
        <f t="shared" si="219"/>
        <v>0</v>
      </c>
      <c r="AB101" s="19">
        <f t="shared" si="219"/>
        <v>0</v>
      </c>
      <c r="AD101" s="19">
        <f t="shared" si="220"/>
        <v>0</v>
      </c>
      <c r="AE101" s="19">
        <f t="shared" si="220"/>
        <v>0</v>
      </c>
      <c r="AF101" s="19">
        <f t="shared" si="220"/>
        <v>0</v>
      </c>
      <c r="AH101" s="19">
        <f t="shared" si="221"/>
        <v>0</v>
      </c>
      <c r="AI101" s="19">
        <f t="shared" si="221"/>
        <v>0</v>
      </c>
      <c r="AJ101" s="19">
        <f t="shared" si="221"/>
        <v>0</v>
      </c>
      <c r="AL101" s="19">
        <f t="shared" si="222"/>
        <v>0</v>
      </c>
      <c r="AM101" s="19">
        <f t="shared" si="222"/>
        <v>0</v>
      </c>
      <c r="AN101" s="19">
        <f t="shared" si="222"/>
        <v>0</v>
      </c>
      <c r="AP101" s="19">
        <f t="shared" si="223"/>
        <v>0</v>
      </c>
      <c r="AQ101" s="19">
        <f t="shared" si="223"/>
        <v>0</v>
      </c>
      <c r="AR101" s="19">
        <f t="shared" si="223"/>
        <v>0</v>
      </c>
      <c r="AT101" s="19">
        <f t="shared" si="224"/>
        <v>0</v>
      </c>
      <c r="AU101" s="19">
        <f t="shared" si="224"/>
        <v>0</v>
      </c>
      <c r="AV101" s="19">
        <f t="shared" si="224"/>
        <v>0</v>
      </c>
      <c r="AX101" s="19">
        <f t="shared" si="225"/>
        <v>0</v>
      </c>
      <c r="AY101" s="19">
        <f t="shared" si="225"/>
        <v>0</v>
      </c>
      <c r="AZ101" s="19">
        <f t="shared" si="225"/>
        <v>0</v>
      </c>
      <c r="BB101" s="19">
        <f t="shared" si="226"/>
        <v>1</v>
      </c>
      <c r="BC101" s="19">
        <f t="shared" si="226"/>
        <v>2</v>
      </c>
      <c r="BD101" s="19">
        <f t="shared" si="226"/>
        <v>3</v>
      </c>
      <c r="BF101" s="19">
        <f t="shared" si="227"/>
        <v>0</v>
      </c>
      <c r="BG101" s="19">
        <f t="shared" si="227"/>
        <v>0</v>
      </c>
      <c r="BH101" s="19">
        <f t="shared" si="227"/>
        <v>0</v>
      </c>
      <c r="BJ101" s="19">
        <f t="shared" si="228"/>
        <v>0</v>
      </c>
      <c r="BK101" s="19">
        <f t="shared" si="228"/>
        <v>0</v>
      </c>
      <c r="BL101" s="19">
        <f t="shared" si="228"/>
        <v>0</v>
      </c>
      <c r="BN101" s="19">
        <f t="shared" si="229"/>
        <v>0</v>
      </c>
      <c r="BO101" s="19">
        <f t="shared" si="229"/>
        <v>0</v>
      </c>
      <c r="BP101" s="19">
        <f t="shared" si="229"/>
        <v>0</v>
      </c>
      <c r="BR101" s="19">
        <f t="shared" si="230"/>
        <v>0</v>
      </c>
      <c r="BS101" s="19">
        <f t="shared" si="230"/>
        <v>0</v>
      </c>
      <c r="BT101" s="19">
        <f t="shared" si="230"/>
        <v>0</v>
      </c>
      <c r="BV101" s="19">
        <f t="shared" si="231"/>
        <v>0</v>
      </c>
      <c r="BW101" s="19">
        <f t="shared" si="231"/>
        <v>0</v>
      </c>
      <c r="BX101" s="19">
        <f t="shared" si="231"/>
        <v>0</v>
      </c>
      <c r="BZ101" s="19">
        <f t="shared" si="232"/>
        <v>0</v>
      </c>
      <c r="CA101" s="19">
        <f t="shared" si="232"/>
        <v>0</v>
      </c>
      <c r="CB101" s="19">
        <f t="shared" si="232"/>
        <v>0</v>
      </c>
      <c r="CD101" s="19">
        <f t="shared" si="233"/>
        <v>0</v>
      </c>
      <c r="CE101" s="19">
        <f t="shared" si="233"/>
        <v>0</v>
      </c>
      <c r="CF101" s="19">
        <f t="shared" si="233"/>
        <v>0</v>
      </c>
      <c r="CH101" s="19">
        <f t="shared" si="234"/>
        <v>0</v>
      </c>
      <c r="CI101" s="19">
        <f t="shared" si="234"/>
        <v>0</v>
      </c>
      <c r="CJ101" s="19">
        <f t="shared" si="234"/>
        <v>0</v>
      </c>
      <c r="CL101" s="19">
        <f t="shared" si="235"/>
        <v>0</v>
      </c>
      <c r="CM101" s="19">
        <f t="shared" si="235"/>
        <v>0</v>
      </c>
      <c r="CN101" s="19">
        <f t="shared" si="235"/>
        <v>0</v>
      </c>
      <c r="CP101" s="19">
        <f t="shared" si="236"/>
        <v>0</v>
      </c>
      <c r="CQ101" s="19">
        <f t="shared" si="236"/>
        <v>0</v>
      </c>
      <c r="CR101" s="19">
        <f t="shared" si="236"/>
        <v>0</v>
      </c>
      <c r="CT101" s="19">
        <f t="shared" si="237"/>
        <v>0</v>
      </c>
      <c r="CU101" s="19">
        <f t="shared" si="237"/>
        <v>0</v>
      </c>
      <c r="CV101" s="19">
        <f t="shared" si="237"/>
        <v>0</v>
      </c>
      <c r="CX101" s="19">
        <f t="shared" si="238"/>
        <v>0</v>
      </c>
      <c r="CY101" s="19">
        <f t="shared" si="238"/>
        <v>0</v>
      </c>
      <c r="CZ101" s="19">
        <f t="shared" si="238"/>
        <v>0</v>
      </c>
      <c r="DB101" s="19">
        <f t="shared" si="239"/>
        <v>0</v>
      </c>
      <c r="DC101" s="19">
        <f t="shared" si="239"/>
        <v>0</v>
      </c>
      <c r="DD101" s="19">
        <f t="shared" si="239"/>
        <v>0</v>
      </c>
      <c r="DF101" s="19">
        <f t="shared" si="240"/>
        <v>0</v>
      </c>
      <c r="DG101" s="19">
        <f t="shared" si="240"/>
        <v>0</v>
      </c>
      <c r="DH101" s="19">
        <f t="shared" si="240"/>
        <v>0</v>
      </c>
      <c r="DJ101" s="19">
        <f t="shared" si="241"/>
        <v>0</v>
      </c>
      <c r="DK101" s="19">
        <f t="shared" si="241"/>
        <v>0</v>
      </c>
      <c r="DL101" s="19">
        <f t="shared" si="241"/>
        <v>0</v>
      </c>
      <c r="DN101" s="19">
        <f t="shared" si="242"/>
        <v>0</v>
      </c>
      <c r="DO101" s="19">
        <f t="shared" si="242"/>
        <v>0</v>
      </c>
      <c r="DP101" s="19">
        <f t="shared" si="242"/>
        <v>0</v>
      </c>
      <c r="DR101" s="19">
        <f t="shared" si="243"/>
        <v>0</v>
      </c>
      <c r="DS101" s="19">
        <f t="shared" si="243"/>
        <v>0</v>
      </c>
      <c r="DT101" s="19">
        <f t="shared" si="243"/>
        <v>0</v>
      </c>
      <c r="DV101" s="19">
        <f t="shared" si="244"/>
        <v>0</v>
      </c>
      <c r="DW101" s="19">
        <f t="shared" si="244"/>
        <v>0</v>
      </c>
      <c r="DX101" s="19">
        <f t="shared" si="244"/>
        <v>0</v>
      </c>
      <c r="DZ101" s="19">
        <f t="shared" si="245"/>
        <v>0</v>
      </c>
      <c r="EA101" s="19">
        <f t="shared" si="245"/>
        <v>0</v>
      </c>
      <c r="EB101" s="19">
        <f t="shared" si="245"/>
        <v>0</v>
      </c>
      <c r="ED101" s="19">
        <f t="shared" si="246"/>
        <v>0</v>
      </c>
      <c r="EE101" s="19">
        <f t="shared" si="246"/>
        <v>0</v>
      </c>
      <c r="EF101" s="19">
        <f t="shared" si="246"/>
        <v>0</v>
      </c>
      <c r="EH101" s="19">
        <f t="shared" si="247"/>
        <v>0</v>
      </c>
      <c r="EI101" s="19">
        <f t="shared" si="247"/>
        <v>0</v>
      </c>
      <c r="EJ101" s="19">
        <f t="shared" si="247"/>
        <v>0</v>
      </c>
      <c r="EL101" s="19">
        <f t="shared" si="248"/>
        <v>0</v>
      </c>
      <c r="EM101" s="19">
        <f t="shared" si="248"/>
        <v>0</v>
      </c>
      <c r="EN101" s="19">
        <f t="shared" si="248"/>
        <v>0</v>
      </c>
      <c r="EP101" s="19">
        <f t="shared" si="249"/>
        <v>0</v>
      </c>
      <c r="EQ101" s="19">
        <f t="shared" si="249"/>
        <v>0</v>
      </c>
      <c r="ER101" s="19">
        <f t="shared" si="249"/>
        <v>0</v>
      </c>
      <c r="ET101" s="19">
        <f t="shared" si="250"/>
        <v>0</v>
      </c>
      <c r="EU101" s="19">
        <f t="shared" si="250"/>
        <v>0</v>
      </c>
      <c r="EV101" s="19">
        <f t="shared" si="250"/>
        <v>0</v>
      </c>
      <c r="EX101" s="19">
        <f t="shared" si="251"/>
        <v>0</v>
      </c>
      <c r="EY101" s="19">
        <f t="shared" si="251"/>
        <v>0</v>
      </c>
      <c r="EZ101" s="19">
        <f t="shared" si="251"/>
        <v>0</v>
      </c>
      <c r="FB101" s="19">
        <f t="shared" si="252"/>
        <v>0</v>
      </c>
      <c r="FC101" s="19">
        <f t="shared" si="252"/>
        <v>0</v>
      </c>
      <c r="FD101" s="19">
        <f t="shared" si="252"/>
        <v>0</v>
      </c>
      <c r="FF101" s="19">
        <f t="shared" si="253"/>
        <v>0</v>
      </c>
      <c r="FG101" s="19">
        <f t="shared" si="253"/>
        <v>0</v>
      </c>
      <c r="FH101" s="19">
        <f t="shared" si="253"/>
        <v>0</v>
      </c>
      <c r="FJ101" s="19">
        <f t="shared" si="254"/>
        <v>0</v>
      </c>
      <c r="FK101" s="19">
        <f t="shared" si="254"/>
        <v>0</v>
      </c>
      <c r="FL101" s="19">
        <f t="shared" si="254"/>
        <v>0</v>
      </c>
      <c r="FN101" s="19">
        <f t="shared" si="255"/>
        <v>0</v>
      </c>
      <c r="FO101" s="19">
        <f t="shared" si="255"/>
        <v>0</v>
      </c>
      <c r="FP101" s="19">
        <f t="shared" si="255"/>
        <v>0</v>
      </c>
      <c r="FR101" s="19">
        <f t="shared" si="256"/>
        <v>0</v>
      </c>
      <c r="FS101" s="19">
        <f t="shared" si="256"/>
        <v>0</v>
      </c>
      <c r="FT101" s="19">
        <f t="shared" si="256"/>
        <v>0</v>
      </c>
      <c r="FV101" s="19">
        <f t="shared" si="257"/>
        <v>0</v>
      </c>
      <c r="FW101" s="19">
        <f t="shared" si="257"/>
        <v>0</v>
      </c>
      <c r="FX101" s="19">
        <f t="shared" si="257"/>
        <v>0</v>
      </c>
      <c r="FZ101" s="19">
        <f t="shared" si="258"/>
        <v>0</v>
      </c>
      <c r="GA101" s="19">
        <f t="shared" si="258"/>
        <v>0</v>
      </c>
      <c r="GB101" s="19">
        <f t="shared" si="258"/>
        <v>0</v>
      </c>
      <c r="GD101" s="19">
        <f t="shared" si="259"/>
        <v>0</v>
      </c>
      <c r="GE101" s="19">
        <f t="shared" si="259"/>
        <v>0</v>
      </c>
      <c r="GF101" s="19">
        <f t="shared" si="259"/>
        <v>0</v>
      </c>
      <c r="GH101" s="19">
        <f t="shared" si="260"/>
        <v>0</v>
      </c>
      <c r="GI101" s="19">
        <f t="shared" si="260"/>
        <v>0</v>
      </c>
      <c r="GJ101" s="19">
        <f t="shared" si="260"/>
        <v>0</v>
      </c>
      <c r="GL101" s="19">
        <f t="shared" si="261"/>
        <v>0</v>
      </c>
      <c r="GM101" s="19">
        <f t="shared" si="261"/>
        <v>0</v>
      </c>
      <c r="GN101" s="19">
        <f t="shared" si="261"/>
        <v>0</v>
      </c>
      <c r="GP101" s="19">
        <f t="shared" si="262"/>
        <v>0</v>
      </c>
      <c r="GQ101" s="19">
        <f t="shared" si="262"/>
        <v>0</v>
      </c>
      <c r="GR101" s="19">
        <f t="shared" si="262"/>
        <v>0</v>
      </c>
      <c r="GT101" s="19">
        <f t="shared" si="263"/>
        <v>0</v>
      </c>
      <c r="GU101" s="19">
        <f t="shared" si="263"/>
        <v>0</v>
      </c>
      <c r="GV101" s="19">
        <f t="shared" si="263"/>
        <v>0</v>
      </c>
      <c r="HA101" s="27">
        <f>IF(N101="wykład",G101*E101*'Formy zajęć'!$D$53*'Formy zajęć'!$D$58,IF(N101="ćw.aud",G101*E101*'Kierunek studiów'!$C$6/'Formy zajęć'!$D$59*'Formy zajęć'!$D$53,IF(N101="sem",G101*E101*'Kierunek studiów'!$C$6/'Formy zajęć'!$D$62*'Formy zajęć'!$D$53,IF(N101="ćw.konw",G101*E101*'Formy zajęć'!$D$53*'Kierunek studiów'!$C$6/'Formy zajęć'!$D$61,IF(N101="ćw.lab",G101*E101*'Formy zajęć'!$D$53*'Kierunek studiów'!$C$6/'Formy zajęć'!$D$60,IF(N101="niesklasyfikowane",0,""))))))</f>
        <v>0</v>
      </c>
      <c r="HB101" s="19">
        <f t="shared" si="270"/>
        <v>0</v>
      </c>
    </row>
    <row r="102" spans="2:210" x14ac:dyDescent="0.25">
      <c r="B102" s="28">
        <f t="shared" si="264"/>
        <v>1</v>
      </c>
      <c r="C102" s="25" t="str">
        <f>Przedmioty!B103</f>
        <v>Zajęcia kierunkowe do wyboru</v>
      </c>
      <c r="D102" s="28" t="str">
        <f>Przedmioty!D103</f>
        <v>ĆWICZENIA KONWERSATORYJNE 2</v>
      </c>
      <c r="E102" s="28">
        <f>Przedmioty!C103</f>
        <v>30</v>
      </c>
      <c r="F102" s="29">
        <f t="shared" si="265"/>
        <v>1</v>
      </c>
      <c r="G102" s="29">
        <f t="shared" si="266"/>
        <v>2</v>
      </c>
      <c r="H102" s="29">
        <f t="shared" si="267"/>
        <v>1</v>
      </c>
      <c r="J102" s="19">
        <f t="shared" si="268"/>
        <v>120</v>
      </c>
      <c r="K102" s="19">
        <f t="shared" si="269"/>
        <v>900</v>
      </c>
      <c r="L102" s="19">
        <f>IF(OR(B103&gt;B102,J102=0),"",K102-SUM($L$90:L101))</f>
        <v>300</v>
      </c>
      <c r="M102" s="19">
        <f t="shared" si="271"/>
        <v>10</v>
      </c>
      <c r="N102" s="19" t="str">
        <f t="shared" si="217"/>
        <v>ćw.konw</v>
      </c>
      <c r="P102" s="55">
        <f>IF(N102="wykład",E102,IF(N102="ćw.aud",E102*'Kierunek studiów'!$C$6/'Formy zajęć'!$D$59,IF(N102="ćw.lab",E102*'Kierunek studiów'!$C$6/'Formy zajęć'!$D$60,IF(N102="ćw.konw",E102*'Kierunek studiów'!$C$6/'Formy zajęć'!$D$61,IF(N102="sem",E102*'Kierunek studiów'!$C$6/'Formy zajęć'!$D$62,IF(N102="niesklasyfikowane",0,""))))))</f>
        <v>112.5</v>
      </c>
      <c r="V102" s="19">
        <f t="shared" si="218"/>
        <v>0</v>
      </c>
      <c r="W102" s="19">
        <f t="shared" si="218"/>
        <v>0</v>
      </c>
      <c r="X102" s="19">
        <f t="shared" si="218"/>
        <v>0</v>
      </c>
      <c r="Z102" s="19">
        <f t="shared" si="219"/>
        <v>0</v>
      </c>
      <c r="AA102" s="19">
        <f t="shared" si="219"/>
        <v>0</v>
      </c>
      <c r="AB102" s="19">
        <f t="shared" si="219"/>
        <v>0</v>
      </c>
      <c r="AD102" s="19">
        <f t="shared" si="220"/>
        <v>0</v>
      </c>
      <c r="AE102" s="19">
        <f t="shared" si="220"/>
        <v>0</v>
      </c>
      <c r="AF102" s="19">
        <f t="shared" si="220"/>
        <v>0</v>
      </c>
      <c r="AH102" s="19">
        <f t="shared" si="221"/>
        <v>0</v>
      </c>
      <c r="AI102" s="19">
        <f t="shared" si="221"/>
        <v>0</v>
      </c>
      <c r="AJ102" s="19">
        <f t="shared" si="221"/>
        <v>0</v>
      </c>
      <c r="AL102" s="19">
        <f t="shared" si="222"/>
        <v>0</v>
      </c>
      <c r="AM102" s="19">
        <f t="shared" si="222"/>
        <v>0</v>
      </c>
      <c r="AN102" s="19">
        <f t="shared" si="222"/>
        <v>0</v>
      </c>
      <c r="AP102" s="19">
        <f t="shared" si="223"/>
        <v>0</v>
      </c>
      <c r="AQ102" s="19">
        <f t="shared" si="223"/>
        <v>0</v>
      </c>
      <c r="AR102" s="19">
        <f t="shared" si="223"/>
        <v>0</v>
      </c>
      <c r="AT102" s="19">
        <f t="shared" si="224"/>
        <v>0</v>
      </c>
      <c r="AU102" s="19">
        <f t="shared" si="224"/>
        <v>0</v>
      </c>
      <c r="AV102" s="19">
        <f t="shared" si="224"/>
        <v>0</v>
      </c>
      <c r="AX102" s="19">
        <f t="shared" si="225"/>
        <v>1</v>
      </c>
      <c r="AY102" s="19">
        <f t="shared" si="225"/>
        <v>2</v>
      </c>
      <c r="AZ102" s="19">
        <f t="shared" si="225"/>
        <v>1</v>
      </c>
      <c r="BB102" s="19">
        <f t="shared" si="226"/>
        <v>0</v>
      </c>
      <c r="BC102" s="19">
        <f t="shared" si="226"/>
        <v>0</v>
      </c>
      <c r="BD102" s="19">
        <f t="shared" si="226"/>
        <v>0</v>
      </c>
      <c r="BF102" s="19">
        <f t="shared" si="227"/>
        <v>0</v>
      </c>
      <c r="BG102" s="19">
        <f t="shared" si="227"/>
        <v>0</v>
      </c>
      <c r="BH102" s="19">
        <f t="shared" si="227"/>
        <v>0</v>
      </c>
      <c r="BJ102" s="19">
        <f t="shared" si="228"/>
        <v>0</v>
      </c>
      <c r="BK102" s="19">
        <f t="shared" si="228"/>
        <v>0</v>
      </c>
      <c r="BL102" s="19">
        <f t="shared" si="228"/>
        <v>0</v>
      </c>
      <c r="BN102" s="19">
        <f t="shared" si="229"/>
        <v>0</v>
      </c>
      <c r="BO102" s="19">
        <f t="shared" si="229"/>
        <v>0</v>
      </c>
      <c r="BP102" s="19">
        <f t="shared" si="229"/>
        <v>0</v>
      </c>
      <c r="BR102" s="19">
        <f t="shared" si="230"/>
        <v>0</v>
      </c>
      <c r="BS102" s="19">
        <f t="shared" si="230"/>
        <v>0</v>
      </c>
      <c r="BT102" s="19">
        <f t="shared" si="230"/>
        <v>0</v>
      </c>
      <c r="BV102" s="19">
        <f t="shared" si="231"/>
        <v>0</v>
      </c>
      <c r="BW102" s="19">
        <f t="shared" si="231"/>
        <v>0</v>
      </c>
      <c r="BX102" s="19">
        <f t="shared" si="231"/>
        <v>0</v>
      </c>
      <c r="BZ102" s="19">
        <f t="shared" si="232"/>
        <v>0</v>
      </c>
      <c r="CA102" s="19">
        <f t="shared" si="232"/>
        <v>0</v>
      </c>
      <c r="CB102" s="19">
        <f t="shared" si="232"/>
        <v>0</v>
      </c>
      <c r="CD102" s="19">
        <f t="shared" si="233"/>
        <v>0</v>
      </c>
      <c r="CE102" s="19">
        <f t="shared" si="233"/>
        <v>0</v>
      </c>
      <c r="CF102" s="19">
        <f t="shared" si="233"/>
        <v>0</v>
      </c>
      <c r="CH102" s="19">
        <f t="shared" si="234"/>
        <v>0</v>
      </c>
      <c r="CI102" s="19">
        <f t="shared" si="234"/>
        <v>0</v>
      </c>
      <c r="CJ102" s="19">
        <f t="shared" si="234"/>
        <v>0</v>
      </c>
      <c r="CL102" s="19">
        <f t="shared" si="235"/>
        <v>0</v>
      </c>
      <c r="CM102" s="19">
        <f t="shared" si="235"/>
        <v>0</v>
      </c>
      <c r="CN102" s="19">
        <f t="shared" si="235"/>
        <v>0</v>
      </c>
      <c r="CP102" s="19">
        <f t="shared" si="236"/>
        <v>0</v>
      </c>
      <c r="CQ102" s="19">
        <f t="shared" si="236"/>
        <v>0</v>
      </c>
      <c r="CR102" s="19">
        <f t="shared" si="236"/>
        <v>0</v>
      </c>
      <c r="CT102" s="19">
        <f t="shared" si="237"/>
        <v>0</v>
      </c>
      <c r="CU102" s="19">
        <f t="shared" si="237"/>
        <v>0</v>
      </c>
      <c r="CV102" s="19">
        <f t="shared" si="237"/>
        <v>0</v>
      </c>
      <c r="CX102" s="19">
        <f t="shared" si="238"/>
        <v>0</v>
      </c>
      <c r="CY102" s="19">
        <f t="shared" si="238"/>
        <v>0</v>
      </c>
      <c r="CZ102" s="19">
        <f t="shared" si="238"/>
        <v>0</v>
      </c>
      <c r="DB102" s="19">
        <f t="shared" si="239"/>
        <v>0</v>
      </c>
      <c r="DC102" s="19">
        <f t="shared" si="239"/>
        <v>0</v>
      </c>
      <c r="DD102" s="19">
        <f t="shared" si="239"/>
        <v>0</v>
      </c>
      <c r="DF102" s="19">
        <f t="shared" si="240"/>
        <v>0</v>
      </c>
      <c r="DG102" s="19">
        <f t="shared" si="240"/>
        <v>0</v>
      </c>
      <c r="DH102" s="19">
        <f t="shared" si="240"/>
        <v>0</v>
      </c>
      <c r="DJ102" s="19">
        <f t="shared" si="241"/>
        <v>0</v>
      </c>
      <c r="DK102" s="19">
        <f t="shared" si="241"/>
        <v>0</v>
      </c>
      <c r="DL102" s="19">
        <f t="shared" si="241"/>
        <v>0</v>
      </c>
      <c r="DN102" s="19">
        <f t="shared" si="242"/>
        <v>0</v>
      </c>
      <c r="DO102" s="19">
        <f t="shared" si="242"/>
        <v>0</v>
      </c>
      <c r="DP102" s="19">
        <f t="shared" si="242"/>
        <v>0</v>
      </c>
      <c r="DR102" s="19">
        <f t="shared" si="243"/>
        <v>0</v>
      </c>
      <c r="DS102" s="19">
        <f t="shared" si="243"/>
        <v>0</v>
      </c>
      <c r="DT102" s="19">
        <f t="shared" si="243"/>
        <v>0</v>
      </c>
      <c r="DV102" s="19">
        <f t="shared" si="244"/>
        <v>0</v>
      </c>
      <c r="DW102" s="19">
        <f t="shared" si="244"/>
        <v>0</v>
      </c>
      <c r="DX102" s="19">
        <f t="shared" si="244"/>
        <v>0</v>
      </c>
      <c r="DZ102" s="19">
        <f t="shared" si="245"/>
        <v>0</v>
      </c>
      <c r="EA102" s="19">
        <f t="shared" si="245"/>
        <v>0</v>
      </c>
      <c r="EB102" s="19">
        <f t="shared" si="245"/>
        <v>0</v>
      </c>
      <c r="ED102" s="19">
        <f t="shared" si="246"/>
        <v>0</v>
      </c>
      <c r="EE102" s="19">
        <f t="shared" si="246"/>
        <v>0</v>
      </c>
      <c r="EF102" s="19">
        <f t="shared" si="246"/>
        <v>0</v>
      </c>
      <c r="EH102" s="19">
        <f t="shared" si="247"/>
        <v>0</v>
      </c>
      <c r="EI102" s="19">
        <f t="shared" si="247"/>
        <v>0</v>
      </c>
      <c r="EJ102" s="19">
        <f t="shared" si="247"/>
        <v>0</v>
      </c>
      <c r="EL102" s="19">
        <f t="shared" si="248"/>
        <v>0</v>
      </c>
      <c r="EM102" s="19">
        <f t="shared" si="248"/>
        <v>0</v>
      </c>
      <c r="EN102" s="19">
        <f t="shared" si="248"/>
        <v>0</v>
      </c>
      <c r="EP102" s="19">
        <f t="shared" si="249"/>
        <v>0</v>
      </c>
      <c r="EQ102" s="19">
        <f t="shared" si="249"/>
        <v>0</v>
      </c>
      <c r="ER102" s="19">
        <f t="shared" si="249"/>
        <v>0</v>
      </c>
      <c r="ET102" s="19">
        <f t="shared" si="250"/>
        <v>0</v>
      </c>
      <c r="EU102" s="19">
        <f t="shared" si="250"/>
        <v>0</v>
      </c>
      <c r="EV102" s="19">
        <f t="shared" si="250"/>
        <v>0</v>
      </c>
      <c r="EX102" s="19">
        <f t="shared" si="251"/>
        <v>0</v>
      </c>
      <c r="EY102" s="19">
        <f t="shared" si="251"/>
        <v>0</v>
      </c>
      <c r="EZ102" s="19">
        <f t="shared" si="251"/>
        <v>0</v>
      </c>
      <c r="FB102" s="19">
        <f t="shared" si="252"/>
        <v>0</v>
      </c>
      <c r="FC102" s="19">
        <f t="shared" si="252"/>
        <v>0</v>
      </c>
      <c r="FD102" s="19">
        <f t="shared" si="252"/>
        <v>0</v>
      </c>
      <c r="FF102" s="19">
        <f t="shared" si="253"/>
        <v>0</v>
      </c>
      <c r="FG102" s="19">
        <f t="shared" si="253"/>
        <v>0</v>
      </c>
      <c r="FH102" s="19">
        <f t="shared" si="253"/>
        <v>0</v>
      </c>
      <c r="FJ102" s="19">
        <f t="shared" si="254"/>
        <v>0</v>
      </c>
      <c r="FK102" s="19">
        <f t="shared" si="254"/>
        <v>0</v>
      </c>
      <c r="FL102" s="19">
        <f t="shared" si="254"/>
        <v>0</v>
      </c>
      <c r="FN102" s="19">
        <f t="shared" si="255"/>
        <v>0</v>
      </c>
      <c r="FO102" s="19">
        <f t="shared" si="255"/>
        <v>0</v>
      </c>
      <c r="FP102" s="19">
        <f t="shared" si="255"/>
        <v>0</v>
      </c>
      <c r="FR102" s="19">
        <f t="shared" si="256"/>
        <v>0</v>
      </c>
      <c r="FS102" s="19">
        <f t="shared" si="256"/>
        <v>0</v>
      </c>
      <c r="FT102" s="19">
        <f t="shared" si="256"/>
        <v>0</v>
      </c>
      <c r="FV102" s="19">
        <f t="shared" si="257"/>
        <v>0</v>
      </c>
      <c r="FW102" s="19">
        <f t="shared" si="257"/>
        <v>0</v>
      </c>
      <c r="FX102" s="19">
        <f t="shared" si="257"/>
        <v>0</v>
      </c>
      <c r="FZ102" s="19">
        <f t="shared" si="258"/>
        <v>0</v>
      </c>
      <c r="GA102" s="19">
        <f t="shared" si="258"/>
        <v>0</v>
      </c>
      <c r="GB102" s="19">
        <f t="shared" si="258"/>
        <v>0</v>
      </c>
      <c r="GD102" s="19">
        <f t="shared" si="259"/>
        <v>0</v>
      </c>
      <c r="GE102" s="19">
        <f t="shared" si="259"/>
        <v>0</v>
      </c>
      <c r="GF102" s="19">
        <f t="shared" si="259"/>
        <v>0</v>
      </c>
      <c r="GH102" s="19">
        <f t="shared" si="260"/>
        <v>0</v>
      </c>
      <c r="GI102" s="19">
        <f t="shared" si="260"/>
        <v>0</v>
      </c>
      <c r="GJ102" s="19">
        <f t="shared" si="260"/>
        <v>0</v>
      </c>
      <c r="GL102" s="19">
        <f t="shared" si="261"/>
        <v>0</v>
      </c>
      <c r="GM102" s="19">
        <f t="shared" si="261"/>
        <v>0</v>
      </c>
      <c r="GN102" s="19">
        <f t="shared" si="261"/>
        <v>0</v>
      </c>
      <c r="GP102" s="19">
        <f t="shared" si="262"/>
        <v>0</v>
      </c>
      <c r="GQ102" s="19">
        <f t="shared" si="262"/>
        <v>0</v>
      </c>
      <c r="GR102" s="19">
        <f t="shared" si="262"/>
        <v>0</v>
      </c>
      <c r="GT102" s="19">
        <f t="shared" si="263"/>
        <v>0</v>
      </c>
      <c r="GU102" s="19">
        <f t="shared" si="263"/>
        <v>0</v>
      </c>
      <c r="GV102" s="19">
        <f t="shared" si="263"/>
        <v>0</v>
      </c>
      <c r="HA102" s="27">
        <f>IF(N102="wykład",G102*E102*'Formy zajęć'!$D$53*'Formy zajęć'!$D$58,IF(N102="ćw.aud",G102*E102*'Kierunek studiów'!$C$6/'Formy zajęć'!$D$59*'Formy zajęć'!$D$53,IF(N102="sem",G102*E102*'Kierunek studiów'!$C$6/'Formy zajęć'!$D$62*'Formy zajęć'!$D$53,IF(N102="ćw.konw",G102*E102*'Formy zajęć'!$D$53*'Kierunek studiów'!$C$6/'Formy zajęć'!$D$61,IF(N102="ćw.lab",G102*E102*'Formy zajęć'!$D$53*'Kierunek studiów'!$C$6/'Formy zajęć'!$D$60,IF(N102="niesklasyfikowane",0,""))))))</f>
        <v>0</v>
      </c>
      <c r="HB102" s="19">
        <f t="shared" si="270"/>
        <v>0</v>
      </c>
    </row>
    <row r="103" spans="2:210" x14ac:dyDescent="0.25">
      <c r="B103" s="28">
        <f t="shared" si="264"/>
        <v>0</v>
      </c>
      <c r="C103" s="25">
        <f>Przedmioty!B104</f>
        <v>0</v>
      </c>
      <c r="D103" s="28">
        <f>Przedmioty!D104</f>
        <v>0</v>
      </c>
      <c r="E103" s="28">
        <f>Przedmioty!C104</f>
        <v>0</v>
      </c>
      <c r="F103" s="29">
        <f t="shared" si="265"/>
        <v>0</v>
      </c>
      <c r="G103" s="29">
        <f t="shared" si="266"/>
        <v>0</v>
      </c>
      <c r="H103" s="29">
        <f t="shared" si="267"/>
        <v>0</v>
      </c>
      <c r="J103" s="19">
        <f t="shared" si="268"/>
        <v>0</v>
      </c>
      <c r="K103" s="19">
        <f t="shared" si="269"/>
        <v>900</v>
      </c>
      <c r="L103" s="19" t="str">
        <f>IF(OR(B104&gt;B103,J103=0),"",K103-SUM($L$90:L102))</f>
        <v/>
      </c>
      <c r="M103" s="19" t="str">
        <f t="shared" si="271"/>
        <v/>
      </c>
      <c r="N103" s="19" t="str">
        <f t="shared" si="217"/>
        <v/>
      </c>
      <c r="P103" s="55" t="str">
        <f>IF(N103="wykład",E103,IF(N103="ćw.aud",E103*'Kierunek studiów'!$C$6/'Formy zajęć'!$D$59,IF(N103="ćw.lab",E103*'Kierunek studiów'!$C$6/'Formy zajęć'!$D$60,IF(N103="ćw.konw",E103*'Kierunek studiów'!$C$6/'Formy zajęć'!$D$61,IF(N103="sem",E103*'Kierunek studiów'!$C$6/'Formy zajęć'!$D$62,IF(N103="niesklasyfikowane",0,""))))))</f>
        <v/>
      </c>
      <c r="V103" s="19">
        <f t="shared" si="218"/>
        <v>0</v>
      </c>
      <c r="W103" s="19">
        <f t="shared" si="218"/>
        <v>0</v>
      </c>
      <c r="X103" s="19">
        <f t="shared" si="218"/>
        <v>0</v>
      </c>
      <c r="Z103" s="19">
        <f t="shared" si="219"/>
        <v>0</v>
      </c>
      <c r="AA103" s="19">
        <f t="shared" si="219"/>
        <v>0</v>
      </c>
      <c r="AB103" s="19">
        <f t="shared" si="219"/>
        <v>0</v>
      </c>
      <c r="AD103" s="19">
        <f t="shared" si="220"/>
        <v>0</v>
      </c>
      <c r="AE103" s="19">
        <f t="shared" si="220"/>
        <v>0</v>
      </c>
      <c r="AF103" s="19">
        <f t="shared" si="220"/>
        <v>0</v>
      </c>
      <c r="AH103" s="19">
        <f t="shared" si="221"/>
        <v>0</v>
      </c>
      <c r="AI103" s="19">
        <f t="shared" si="221"/>
        <v>0</v>
      </c>
      <c r="AJ103" s="19">
        <f t="shared" si="221"/>
        <v>0</v>
      </c>
      <c r="AL103" s="19">
        <f t="shared" si="222"/>
        <v>0</v>
      </c>
      <c r="AM103" s="19">
        <f t="shared" si="222"/>
        <v>0</v>
      </c>
      <c r="AN103" s="19">
        <f t="shared" si="222"/>
        <v>0</v>
      </c>
      <c r="AP103" s="19">
        <f t="shared" si="223"/>
        <v>0</v>
      </c>
      <c r="AQ103" s="19">
        <f t="shared" si="223"/>
        <v>0</v>
      </c>
      <c r="AR103" s="19">
        <f t="shared" si="223"/>
        <v>0</v>
      </c>
      <c r="AT103" s="19">
        <f t="shared" si="224"/>
        <v>0</v>
      </c>
      <c r="AU103" s="19">
        <f t="shared" si="224"/>
        <v>0</v>
      </c>
      <c r="AV103" s="19">
        <f t="shared" si="224"/>
        <v>0</v>
      </c>
      <c r="AX103" s="19">
        <f t="shared" si="225"/>
        <v>0</v>
      </c>
      <c r="AY103" s="19">
        <f t="shared" si="225"/>
        <v>0</v>
      </c>
      <c r="AZ103" s="19">
        <f t="shared" si="225"/>
        <v>0</v>
      </c>
      <c r="BB103" s="19">
        <f t="shared" si="226"/>
        <v>0</v>
      </c>
      <c r="BC103" s="19">
        <f t="shared" si="226"/>
        <v>0</v>
      </c>
      <c r="BD103" s="19">
        <f t="shared" si="226"/>
        <v>0</v>
      </c>
      <c r="BF103" s="19">
        <f t="shared" si="227"/>
        <v>0</v>
      </c>
      <c r="BG103" s="19">
        <f t="shared" si="227"/>
        <v>0</v>
      </c>
      <c r="BH103" s="19">
        <f t="shared" si="227"/>
        <v>0</v>
      </c>
      <c r="BJ103" s="19">
        <f t="shared" si="228"/>
        <v>0</v>
      </c>
      <c r="BK103" s="19">
        <f t="shared" si="228"/>
        <v>0</v>
      </c>
      <c r="BL103" s="19">
        <f t="shared" si="228"/>
        <v>0</v>
      </c>
      <c r="BN103" s="19">
        <f t="shared" si="229"/>
        <v>0</v>
      </c>
      <c r="BO103" s="19">
        <f t="shared" si="229"/>
        <v>0</v>
      </c>
      <c r="BP103" s="19">
        <f t="shared" si="229"/>
        <v>0</v>
      </c>
      <c r="BR103" s="19">
        <f t="shared" si="230"/>
        <v>0</v>
      </c>
      <c r="BS103" s="19">
        <f t="shared" si="230"/>
        <v>0</v>
      </c>
      <c r="BT103" s="19">
        <f t="shared" si="230"/>
        <v>0</v>
      </c>
      <c r="BV103" s="19">
        <f t="shared" si="231"/>
        <v>0</v>
      </c>
      <c r="BW103" s="19">
        <f t="shared" si="231"/>
        <v>0</v>
      </c>
      <c r="BX103" s="19">
        <f t="shared" si="231"/>
        <v>0</v>
      </c>
      <c r="BZ103" s="19">
        <f t="shared" si="232"/>
        <v>0</v>
      </c>
      <c r="CA103" s="19">
        <f t="shared" si="232"/>
        <v>0</v>
      </c>
      <c r="CB103" s="19">
        <f t="shared" si="232"/>
        <v>0</v>
      </c>
      <c r="CD103" s="19">
        <f t="shared" si="233"/>
        <v>0</v>
      </c>
      <c r="CE103" s="19">
        <f t="shared" si="233"/>
        <v>0</v>
      </c>
      <c r="CF103" s="19">
        <f t="shared" si="233"/>
        <v>0</v>
      </c>
      <c r="CH103" s="19">
        <f t="shared" si="234"/>
        <v>0</v>
      </c>
      <c r="CI103" s="19">
        <f t="shared" si="234"/>
        <v>0</v>
      </c>
      <c r="CJ103" s="19">
        <f t="shared" si="234"/>
        <v>0</v>
      </c>
      <c r="CL103" s="19">
        <f t="shared" si="235"/>
        <v>0</v>
      </c>
      <c r="CM103" s="19">
        <f t="shared" si="235"/>
        <v>0</v>
      </c>
      <c r="CN103" s="19">
        <f t="shared" si="235"/>
        <v>0</v>
      </c>
      <c r="CP103" s="19">
        <f t="shared" si="236"/>
        <v>0</v>
      </c>
      <c r="CQ103" s="19">
        <f t="shared" si="236"/>
        <v>0</v>
      </c>
      <c r="CR103" s="19">
        <f t="shared" si="236"/>
        <v>0</v>
      </c>
      <c r="CT103" s="19">
        <f t="shared" si="237"/>
        <v>0</v>
      </c>
      <c r="CU103" s="19">
        <f t="shared" si="237"/>
        <v>0</v>
      </c>
      <c r="CV103" s="19">
        <f t="shared" si="237"/>
        <v>0</v>
      </c>
      <c r="CX103" s="19">
        <f t="shared" si="238"/>
        <v>0</v>
      </c>
      <c r="CY103" s="19">
        <f t="shared" si="238"/>
        <v>0</v>
      </c>
      <c r="CZ103" s="19">
        <f t="shared" si="238"/>
        <v>0</v>
      </c>
      <c r="DB103" s="19">
        <f t="shared" si="239"/>
        <v>0</v>
      </c>
      <c r="DC103" s="19">
        <f t="shared" si="239"/>
        <v>0</v>
      </c>
      <c r="DD103" s="19">
        <f t="shared" si="239"/>
        <v>0</v>
      </c>
      <c r="DF103" s="19">
        <f t="shared" si="240"/>
        <v>0</v>
      </c>
      <c r="DG103" s="19">
        <f t="shared" si="240"/>
        <v>0</v>
      </c>
      <c r="DH103" s="19">
        <f t="shared" si="240"/>
        <v>0</v>
      </c>
      <c r="DJ103" s="19">
        <f t="shared" si="241"/>
        <v>0</v>
      </c>
      <c r="DK103" s="19">
        <f t="shared" si="241"/>
        <v>0</v>
      </c>
      <c r="DL103" s="19">
        <f t="shared" si="241"/>
        <v>0</v>
      </c>
      <c r="DN103" s="19">
        <f t="shared" si="242"/>
        <v>0</v>
      </c>
      <c r="DO103" s="19">
        <f t="shared" si="242"/>
        <v>0</v>
      </c>
      <c r="DP103" s="19">
        <f t="shared" si="242"/>
        <v>0</v>
      </c>
      <c r="DR103" s="19">
        <f t="shared" si="243"/>
        <v>0</v>
      </c>
      <c r="DS103" s="19">
        <f t="shared" si="243"/>
        <v>0</v>
      </c>
      <c r="DT103" s="19">
        <f t="shared" si="243"/>
        <v>0</v>
      </c>
      <c r="DV103" s="19">
        <f t="shared" si="244"/>
        <v>0</v>
      </c>
      <c r="DW103" s="19">
        <f t="shared" si="244"/>
        <v>0</v>
      </c>
      <c r="DX103" s="19">
        <f t="shared" si="244"/>
        <v>0</v>
      </c>
      <c r="DZ103" s="19">
        <f t="shared" si="245"/>
        <v>0</v>
      </c>
      <c r="EA103" s="19">
        <f t="shared" si="245"/>
        <v>0</v>
      </c>
      <c r="EB103" s="19">
        <f t="shared" si="245"/>
        <v>0</v>
      </c>
      <c r="ED103" s="19">
        <f t="shared" si="246"/>
        <v>0</v>
      </c>
      <c r="EE103" s="19">
        <f t="shared" si="246"/>
        <v>0</v>
      </c>
      <c r="EF103" s="19">
        <f t="shared" si="246"/>
        <v>0</v>
      </c>
      <c r="EH103" s="19">
        <f t="shared" si="247"/>
        <v>0</v>
      </c>
      <c r="EI103" s="19">
        <f t="shared" si="247"/>
        <v>0</v>
      </c>
      <c r="EJ103" s="19">
        <f t="shared" si="247"/>
        <v>0</v>
      </c>
      <c r="EL103" s="19">
        <f t="shared" si="248"/>
        <v>0</v>
      </c>
      <c r="EM103" s="19">
        <f t="shared" si="248"/>
        <v>0</v>
      </c>
      <c r="EN103" s="19">
        <f t="shared" si="248"/>
        <v>0</v>
      </c>
      <c r="EP103" s="19">
        <f t="shared" si="249"/>
        <v>0</v>
      </c>
      <c r="EQ103" s="19">
        <f t="shared" si="249"/>
        <v>0</v>
      </c>
      <c r="ER103" s="19">
        <f t="shared" si="249"/>
        <v>0</v>
      </c>
      <c r="ET103" s="19">
        <f t="shared" si="250"/>
        <v>0</v>
      </c>
      <c r="EU103" s="19">
        <f t="shared" si="250"/>
        <v>0</v>
      </c>
      <c r="EV103" s="19">
        <f t="shared" si="250"/>
        <v>0</v>
      </c>
      <c r="EX103" s="19">
        <f t="shared" si="251"/>
        <v>0</v>
      </c>
      <c r="EY103" s="19">
        <f t="shared" si="251"/>
        <v>0</v>
      </c>
      <c r="EZ103" s="19">
        <f t="shared" si="251"/>
        <v>0</v>
      </c>
      <c r="FB103" s="19">
        <f t="shared" si="252"/>
        <v>0</v>
      </c>
      <c r="FC103" s="19">
        <f t="shared" si="252"/>
        <v>0</v>
      </c>
      <c r="FD103" s="19">
        <f t="shared" si="252"/>
        <v>0</v>
      </c>
      <c r="FF103" s="19">
        <f t="shared" si="253"/>
        <v>0</v>
      </c>
      <c r="FG103" s="19">
        <f t="shared" si="253"/>
        <v>0</v>
      </c>
      <c r="FH103" s="19">
        <f t="shared" si="253"/>
        <v>0</v>
      </c>
      <c r="FJ103" s="19">
        <f t="shared" si="254"/>
        <v>0</v>
      </c>
      <c r="FK103" s="19">
        <f t="shared" si="254"/>
        <v>0</v>
      </c>
      <c r="FL103" s="19">
        <f t="shared" si="254"/>
        <v>0</v>
      </c>
      <c r="FN103" s="19">
        <f t="shared" si="255"/>
        <v>0</v>
      </c>
      <c r="FO103" s="19">
        <f t="shared" si="255"/>
        <v>0</v>
      </c>
      <c r="FP103" s="19">
        <f t="shared" si="255"/>
        <v>0</v>
      </c>
      <c r="FR103" s="19">
        <f t="shared" si="256"/>
        <v>0</v>
      </c>
      <c r="FS103" s="19">
        <f t="shared" si="256"/>
        <v>0</v>
      </c>
      <c r="FT103" s="19">
        <f t="shared" si="256"/>
        <v>0</v>
      </c>
      <c r="FV103" s="19">
        <f t="shared" si="257"/>
        <v>0</v>
      </c>
      <c r="FW103" s="19">
        <f t="shared" si="257"/>
        <v>0</v>
      </c>
      <c r="FX103" s="19">
        <f t="shared" si="257"/>
        <v>0</v>
      </c>
      <c r="FZ103" s="19">
        <f t="shared" si="258"/>
        <v>0</v>
      </c>
      <c r="GA103" s="19">
        <f t="shared" si="258"/>
        <v>0</v>
      </c>
      <c r="GB103" s="19">
        <f t="shared" si="258"/>
        <v>0</v>
      </c>
      <c r="GD103" s="19">
        <f t="shared" si="259"/>
        <v>0</v>
      </c>
      <c r="GE103" s="19">
        <f t="shared" si="259"/>
        <v>0</v>
      </c>
      <c r="GF103" s="19">
        <f t="shared" si="259"/>
        <v>0</v>
      </c>
      <c r="GH103" s="19">
        <f t="shared" si="260"/>
        <v>0</v>
      </c>
      <c r="GI103" s="19">
        <f t="shared" si="260"/>
        <v>0</v>
      </c>
      <c r="GJ103" s="19">
        <f t="shared" si="260"/>
        <v>0</v>
      </c>
      <c r="GL103" s="19">
        <f t="shared" si="261"/>
        <v>0</v>
      </c>
      <c r="GM103" s="19">
        <f t="shared" si="261"/>
        <v>0</v>
      </c>
      <c r="GN103" s="19">
        <f t="shared" si="261"/>
        <v>0</v>
      </c>
      <c r="GP103" s="19">
        <f t="shared" si="262"/>
        <v>0</v>
      </c>
      <c r="GQ103" s="19">
        <f t="shared" si="262"/>
        <v>0</v>
      </c>
      <c r="GR103" s="19">
        <f t="shared" si="262"/>
        <v>0</v>
      </c>
      <c r="GT103" s="19">
        <f t="shared" si="263"/>
        <v>0</v>
      </c>
      <c r="GU103" s="19">
        <f t="shared" si="263"/>
        <v>0</v>
      </c>
      <c r="GV103" s="19">
        <f t="shared" si="263"/>
        <v>0</v>
      </c>
      <c r="HA103" s="27" t="str">
        <f>IF(N103="wykład",G103*E103*'Formy zajęć'!$D$53*'Formy zajęć'!$D$58,IF(N103="ćw.aud",G103*E103*'Kierunek studiów'!$C$6/'Formy zajęć'!$D$59*'Formy zajęć'!$D$53,IF(N103="sem",G103*E103*'Kierunek studiów'!$C$6/'Formy zajęć'!$D$62*'Formy zajęć'!$D$53,IF(N103="ćw.konw",G103*E103*'Formy zajęć'!$D$53*'Kierunek studiów'!$C$6/'Formy zajęć'!$D$61,IF(N103="ćw.lab",G103*E103*'Formy zajęć'!$D$53*'Kierunek studiów'!$C$6/'Formy zajęć'!$D$60,IF(N103="niesklasyfikowane",0,""))))))</f>
        <v/>
      </c>
      <c r="HB103" s="19" t="str">
        <f t="shared" si="270"/>
        <v/>
      </c>
    </row>
    <row r="104" spans="2:210" x14ac:dyDescent="0.25">
      <c r="B104" s="28">
        <f t="shared" si="264"/>
        <v>0</v>
      </c>
      <c r="C104" s="25">
        <f>Przedmioty!B105</f>
        <v>0</v>
      </c>
      <c r="D104" s="28">
        <f>Przedmioty!D105</f>
        <v>0</v>
      </c>
      <c r="E104" s="28">
        <f>Przedmioty!C105</f>
        <v>0</v>
      </c>
      <c r="F104" s="29">
        <f t="shared" si="265"/>
        <v>0</v>
      </c>
      <c r="G104" s="29">
        <f t="shared" si="266"/>
        <v>0</v>
      </c>
      <c r="H104" s="29">
        <f t="shared" si="267"/>
        <v>0</v>
      </c>
      <c r="J104" s="19">
        <f t="shared" si="268"/>
        <v>0</v>
      </c>
      <c r="K104" s="19">
        <f t="shared" si="269"/>
        <v>900</v>
      </c>
      <c r="L104" s="19" t="str">
        <f>IF(OR(B105&gt;B104,J104=0),"",K104-SUM($L$90:L103))</f>
        <v/>
      </c>
      <c r="M104" s="19" t="str">
        <f t="shared" si="271"/>
        <v/>
      </c>
      <c r="N104" s="19" t="str">
        <f t="shared" si="217"/>
        <v/>
      </c>
      <c r="P104" s="55" t="str">
        <f>IF(N104="wykład",E104,IF(N104="ćw.aud",E104*'Kierunek studiów'!$C$6/'Formy zajęć'!$D$59,IF(N104="ćw.lab",E104*'Kierunek studiów'!$C$6/'Formy zajęć'!$D$60,IF(N104="ćw.konw",E104*'Kierunek studiów'!$C$6/'Formy zajęć'!$D$61,IF(N104="sem",E104*'Kierunek studiów'!$C$6/'Formy zajęć'!$D$62,IF(N104="niesklasyfikowane",0,""))))))</f>
        <v/>
      </c>
      <c r="V104" s="19">
        <f t="shared" si="218"/>
        <v>0</v>
      </c>
      <c r="W104" s="19">
        <f t="shared" si="218"/>
        <v>0</v>
      </c>
      <c r="X104" s="19">
        <f t="shared" si="218"/>
        <v>0</v>
      </c>
      <c r="Z104" s="19">
        <f t="shared" si="219"/>
        <v>0</v>
      </c>
      <c r="AA104" s="19">
        <f t="shared" si="219"/>
        <v>0</v>
      </c>
      <c r="AB104" s="19">
        <f t="shared" si="219"/>
        <v>0</v>
      </c>
      <c r="AD104" s="19">
        <f t="shared" si="220"/>
        <v>0</v>
      </c>
      <c r="AE104" s="19">
        <f t="shared" si="220"/>
        <v>0</v>
      </c>
      <c r="AF104" s="19">
        <f t="shared" si="220"/>
        <v>0</v>
      </c>
      <c r="AH104" s="19">
        <f t="shared" si="221"/>
        <v>0</v>
      </c>
      <c r="AI104" s="19">
        <f t="shared" si="221"/>
        <v>0</v>
      </c>
      <c r="AJ104" s="19">
        <f t="shared" si="221"/>
        <v>0</v>
      </c>
      <c r="AL104" s="19">
        <f t="shared" si="222"/>
        <v>0</v>
      </c>
      <c r="AM104" s="19">
        <f t="shared" si="222"/>
        <v>0</v>
      </c>
      <c r="AN104" s="19">
        <f t="shared" si="222"/>
        <v>0</v>
      </c>
      <c r="AP104" s="19">
        <f t="shared" si="223"/>
        <v>0</v>
      </c>
      <c r="AQ104" s="19">
        <f t="shared" si="223"/>
        <v>0</v>
      </c>
      <c r="AR104" s="19">
        <f t="shared" si="223"/>
        <v>0</v>
      </c>
      <c r="AT104" s="19">
        <f t="shared" si="224"/>
        <v>0</v>
      </c>
      <c r="AU104" s="19">
        <f t="shared" si="224"/>
        <v>0</v>
      </c>
      <c r="AV104" s="19">
        <f t="shared" si="224"/>
        <v>0</v>
      </c>
      <c r="AX104" s="19">
        <f t="shared" si="225"/>
        <v>0</v>
      </c>
      <c r="AY104" s="19">
        <f t="shared" si="225"/>
        <v>0</v>
      </c>
      <c r="AZ104" s="19">
        <f t="shared" si="225"/>
        <v>0</v>
      </c>
      <c r="BB104" s="19">
        <f t="shared" si="226"/>
        <v>0</v>
      </c>
      <c r="BC104" s="19">
        <f t="shared" si="226"/>
        <v>0</v>
      </c>
      <c r="BD104" s="19">
        <f t="shared" si="226"/>
        <v>0</v>
      </c>
      <c r="BF104" s="19">
        <f t="shared" si="227"/>
        <v>0</v>
      </c>
      <c r="BG104" s="19">
        <f t="shared" si="227"/>
        <v>0</v>
      </c>
      <c r="BH104" s="19">
        <f t="shared" si="227"/>
        <v>0</v>
      </c>
      <c r="BJ104" s="19">
        <f t="shared" si="228"/>
        <v>0</v>
      </c>
      <c r="BK104" s="19">
        <f t="shared" si="228"/>
        <v>0</v>
      </c>
      <c r="BL104" s="19">
        <f t="shared" si="228"/>
        <v>0</v>
      </c>
      <c r="BN104" s="19">
        <f t="shared" si="229"/>
        <v>0</v>
      </c>
      <c r="BO104" s="19">
        <f t="shared" si="229"/>
        <v>0</v>
      </c>
      <c r="BP104" s="19">
        <f t="shared" si="229"/>
        <v>0</v>
      </c>
      <c r="BR104" s="19">
        <f t="shared" si="230"/>
        <v>0</v>
      </c>
      <c r="BS104" s="19">
        <f t="shared" si="230"/>
        <v>0</v>
      </c>
      <c r="BT104" s="19">
        <f t="shared" si="230"/>
        <v>0</v>
      </c>
      <c r="BV104" s="19">
        <f t="shared" si="231"/>
        <v>0</v>
      </c>
      <c r="BW104" s="19">
        <f t="shared" si="231"/>
        <v>0</v>
      </c>
      <c r="BX104" s="19">
        <f t="shared" si="231"/>
        <v>0</v>
      </c>
      <c r="BZ104" s="19">
        <f t="shared" si="232"/>
        <v>0</v>
      </c>
      <c r="CA104" s="19">
        <f t="shared" si="232"/>
        <v>0</v>
      </c>
      <c r="CB104" s="19">
        <f t="shared" si="232"/>
        <v>0</v>
      </c>
      <c r="CD104" s="19">
        <f t="shared" si="233"/>
        <v>0</v>
      </c>
      <c r="CE104" s="19">
        <f t="shared" si="233"/>
        <v>0</v>
      </c>
      <c r="CF104" s="19">
        <f t="shared" si="233"/>
        <v>0</v>
      </c>
      <c r="CH104" s="19">
        <f t="shared" si="234"/>
        <v>0</v>
      </c>
      <c r="CI104" s="19">
        <f t="shared" si="234"/>
        <v>0</v>
      </c>
      <c r="CJ104" s="19">
        <f t="shared" si="234"/>
        <v>0</v>
      </c>
      <c r="CL104" s="19">
        <f t="shared" si="235"/>
        <v>0</v>
      </c>
      <c r="CM104" s="19">
        <f t="shared" si="235"/>
        <v>0</v>
      </c>
      <c r="CN104" s="19">
        <f t="shared" si="235"/>
        <v>0</v>
      </c>
      <c r="CP104" s="19">
        <f t="shared" si="236"/>
        <v>0</v>
      </c>
      <c r="CQ104" s="19">
        <f t="shared" si="236"/>
        <v>0</v>
      </c>
      <c r="CR104" s="19">
        <f t="shared" si="236"/>
        <v>0</v>
      </c>
      <c r="CT104" s="19">
        <f t="shared" si="237"/>
        <v>0</v>
      </c>
      <c r="CU104" s="19">
        <f t="shared" si="237"/>
        <v>0</v>
      </c>
      <c r="CV104" s="19">
        <f t="shared" si="237"/>
        <v>0</v>
      </c>
      <c r="CX104" s="19">
        <f t="shared" si="238"/>
        <v>0</v>
      </c>
      <c r="CY104" s="19">
        <f t="shared" si="238"/>
        <v>0</v>
      </c>
      <c r="CZ104" s="19">
        <f t="shared" si="238"/>
        <v>0</v>
      </c>
      <c r="DB104" s="19">
        <f t="shared" si="239"/>
        <v>0</v>
      </c>
      <c r="DC104" s="19">
        <f t="shared" si="239"/>
        <v>0</v>
      </c>
      <c r="DD104" s="19">
        <f t="shared" si="239"/>
        <v>0</v>
      </c>
      <c r="DF104" s="19">
        <f t="shared" si="240"/>
        <v>0</v>
      </c>
      <c r="DG104" s="19">
        <f t="shared" si="240"/>
        <v>0</v>
      </c>
      <c r="DH104" s="19">
        <f t="shared" si="240"/>
        <v>0</v>
      </c>
      <c r="DJ104" s="19">
        <f t="shared" si="241"/>
        <v>0</v>
      </c>
      <c r="DK104" s="19">
        <f t="shared" si="241"/>
        <v>0</v>
      </c>
      <c r="DL104" s="19">
        <f t="shared" si="241"/>
        <v>0</v>
      </c>
      <c r="DN104" s="19">
        <f t="shared" si="242"/>
        <v>0</v>
      </c>
      <c r="DO104" s="19">
        <f t="shared" si="242"/>
        <v>0</v>
      </c>
      <c r="DP104" s="19">
        <f t="shared" si="242"/>
        <v>0</v>
      </c>
      <c r="DR104" s="19">
        <f t="shared" si="243"/>
        <v>0</v>
      </c>
      <c r="DS104" s="19">
        <f t="shared" si="243"/>
        <v>0</v>
      </c>
      <c r="DT104" s="19">
        <f t="shared" si="243"/>
        <v>0</v>
      </c>
      <c r="DV104" s="19">
        <f t="shared" si="244"/>
        <v>0</v>
      </c>
      <c r="DW104" s="19">
        <f t="shared" si="244"/>
        <v>0</v>
      </c>
      <c r="DX104" s="19">
        <f t="shared" si="244"/>
        <v>0</v>
      </c>
      <c r="DZ104" s="19">
        <f t="shared" si="245"/>
        <v>0</v>
      </c>
      <c r="EA104" s="19">
        <f t="shared" si="245"/>
        <v>0</v>
      </c>
      <c r="EB104" s="19">
        <f t="shared" si="245"/>
        <v>0</v>
      </c>
      <c r="ED104" s="19">
        <f t="shared" si="246"/>
        <v>0</v>
      </c>
      <c r="EE104" s="19">
        <f t="shared" si="246"/>
        <v>0</v>
      </c>
      <c r="EF104" s="19">
        <f t="shared" si="246"/>
        <v>0</v>
      </c>
      <c r="EH104" s="19">
        <f t="shared" si="247"/>
        <v>0</v>
      </c>
      <c r="EI104" s="19">
        <f t="shared" si="247"/>
        <v>0</v>
      </c>
      <c r="EJ104" s="19">
        <f t="shared" si="247"/>
        <v>0</v>
      </c>
      <c r="EL104" s="19">
        <f t="shared" si="248"/>
        <v>0</v>
      </c>
      <c r="EM104" s="19">
        <f t="shared" si="248"/>
        <v>0</v>
      </c>
      <c r="EN104" s="19">
        <f t="shared" si="248"/>
        <v>0</v>
      </c>
      <c r="EP104" s="19">
        <f t="shared" si="249"/>
        <v>0</v>
      </c>
      <c r="EQ104" s="19">
        <f t="shared" si="249"/>
        <v>0</v>
      </c>
      <c r="ER104" s="19">
        <f t="shared" si="249"/>
        <v>0</v>
      </c>
      <c r="ET104" s="19">
        <f t="shared" si="250"/>
        <v>0</v>
      </c>
      <c r="EU104" s="19">
        <f t="shared" si="250"/>
        <v>0</v>
      </c>
      <c r="EV104" s="19">
        <f t="shared" si="250"/>
        <v>0</v>
      </c>
      <c r="EX104" s="19">
        <f t="shared" si="251"/>
        <v>0</v>
      </c>
      <c r="EY104" s="19">
        <f t="shared" si="251"/>
        <v>0</v>
      </c>
      <c r="EZ104" s="19">
        <f t="shared" si="251"/>
        <v>0</v>
      </c>
      <c r="FB104" s="19">
        <f t="shared" si="252"/>
        <v>0</v>
      </c>
      <c r="FC104" s="19">
        <f t="shared" si="252"/>
        <v>0</v>
      </c>
      <c r="FD104" s="19">
        <f t="shared" si="252"/>
        <v>0</v>
      </c>
      <c r="FF104" s="19">
        <f t="shared" si="253"/>
        <v>0</v>
      </c>
      <c r="FG104" s="19">
        <f t="shared" si="253"/>
        <v>0</v>
      </c>
      <c r="FH104" s="19">
        <f t="shared" si="253"/>
        <v>0</v>
      </c>
      <c r="FJ104" s="19">
        <f t="shared" si="254"/>
        <v>0</v>
      </c>
      <c r="FK104" s="19">
        <f t="shared" si="254"/>
        <v>0</v>
      </c>
      <c r="FL104" s="19">
        <f t="shared" si="254"/>
        <v>0</v>
      </c>
      <c r="FN104" s="19">
        <f t="shared" si="255"/>
        <v>0</v>
      </c>
      <c r="FO104" s="19">
        <f t="shared" si="255"/>
        <v>0</v>
      </c>
      <c r="FP104" s="19">
        <f t="shared" si="255"/>
        <v>0</v>
      </c>
      <c r="FR104" s="19">
        <f t="shared" si="256"/>
        <v>0</v>
      </c>
      <c r="FS104" s="19">
        <f t="shared" si="256"/>
        <v>0</v>
      </c>
      <c r="FT104" s="19">
        <f t="shared" si="256"/>
        <v>0</v>
      </c>
      <c r="FV104" s="19">
        <f t="shared" si="257"/>
        <v>0</v>
      </c>
      <c r="FW104" s="19">
        <f t="shared" si="257"/>
        <v>0</v>
      </c>
      <c r="FX104" s="19">
        <f t="shared" si="257"/>
        <v>0</v>
      </c>
      <c r="FZ104" s="19">
        <f t="shared" si="258"/>
        <v>0</v>
      </c>
      <c r="GA104" s="19">
        <f t="shared" si="258"/>
        <v>0</v>
      </c>
      <c r="GB104" s="19">
        <f t="shared" si="258"/>
        <v>0</v>
      </c>
      <c r="GD104" s="19">
        <f t="shared" si="259"/>
        <v>0</v>
      </c>
      <c r="GE104" s="19">
        <f t="shared" si="259"/>
        <v>0</v>
      </c>
      <c r="GF104" s="19">
        <f t="shared" si="259"/>
        <v>0</v>
      </c>
      <c r="GH104" s="19">
        <f t="shared" si="260"/>
        <v>0</v>
      </c>
      <c r="GI104" s="19">
        <f t="shared" si="260"/>
        <v>0</v>
      </c>
      <c r="GJ104" s="19">
        <f t="shared" si="260"/>
        <v>0</v>
      </c>
      <c r="GL104" s="19">
        <f t="shared" si="261"/>
        <v>0</v>
      </c>
      <c r="GM104" s="19">
        <f t="shared" si="261"/>
        <v>0</v>
      </c>
      <c r="GN104" s="19">
        <f t="shared" si="261"/>
        <v>0</v>
      </c>
      <c r="GP104" s="19">
        <f t="shared" si="262"/>
        <v>0</v>
      </c>
      <c r="GQ104" s="19">
        <f t="shared" si="262"/>
        <v>0</v>
      </c>
      <c r="GR104" s="19">
        <f t="shared" si="262"/>
        <v>0</v>
      </c>
      <c r="GT104" s="19">
        <f t="shared" si="263"/>
        <v>0</v>
      </c>
      <c r="GU104" s="19">
        <f t="shared" si="263"/>
        <v>0</v>
      </c>
      <c r="GV104" s="19">
        <f t="shared" si="263"/>
        <v>0</v>
      </c>
      <c r="HA104" s="27" t="str">
        <f>IF(N104="wykład",G104*E104*'Formy zajęć'!$D$53*'Formy zajęć'!$D$58,IF(N104="ćw.aud",G104*E104*'Kierunek studiów'!$C$6/'Formy zajęć'!$D$59*'Formy zajęć'!$D$53,IF(N104="sem",G104*E104*'Kierunek studiów'!$C$6/'Formy zajęć'!$D$62*'Formy zajęć'!$D$53,IF(N104="ćw.konw",G104*E104*'Formy zajęć'!$D$53*'Kierunek studiów'!$C$6/'Formy zajęć'!$D$61,IF(N104="ćw.lab",G104*E104*'Formy zajęć'!$D$53*'Kierunek studiów'!$C$6/'Formy zajęć'!$D$60,IF(N104="niesklasyfikowane",0,""))))))</f>
        <v/>
      </c>
      <c r="HB104" s="19" t="str">
        <f t="shared" si="270"/>
        <v/>
      </c>
    </row>
    <row r="105" spans="2:210" x14ac:dyDescent="0.25">
      <c r="B105" s="28">
        <f t="shared" si="264"/>
        <v>0</v>
      </c>
      <c r="C105" s="25">
        <f>Przedmioty!B106</f>
        <v>0</v>
      </c>
      <c r="D105" s="28">
        <f>Przedmioty!D106</f>
        <v>0</v>
      </c>
      <c r="E105" s="28">
        <f>Przedmioty!C106</f>
        <v>0</v>
      </c>
      <c r="F105" s="29">
        <f t="shared" si="265"/>
        <v>0</v>
      </c>
      <c r="G105" s="29">
        <f t="shared" si="266"/>
        <v>0</v>
      </c>
      <c r="H105" s="29">
        <f t="shared" si="267"/>
        <v>0</v>
      </c>
      <c r="J105" s="19">
        <f t="shared" si="268"/>
        <v>0</v>
      </c>
      <c r="K105" s="19">
        <f t="shared" si="269"/>
        <v>900</v>
      </c>
      <c r="L105" s="19" t="str">
        <f>IF(OR(B106&gt;B105,J105=0),"",K105-SUM($L$90:L104))</f>
        <v/>
      </c>
      <c r="M105" s="19" t="str">
        <f t="shared" si="271"/>
        <v/>
      </c>
      <c r="N105" s="19" t="str">
        <f t="shared" si="217"/>
        <v/>
      </c>
      <c r="P105" s="55" t="str">
        <f>IF(N105="wykład",E105,IF(N105="ćw.aud",E105*'Kierunek studiów'!$C$6/'Formy zajęć'!$D$59,IF(N105="ćw.lab",E105*'Kierunek studiów'!$C$6/'Formy zajęć'!$D$60,IF(N105="ćw.konw",E105*'Kierunek studiów'!$C$6/'Formy zajęć'!$D$61,IF(N105="sem",E105*'Kierunek studiów'!$C$6/'Formy zajęć'!$D$62,IF(N105="niesklasyfikowane",0,""))))))</f>
        <v/>
      </c>
      <c r="V105" s="19">
        <f t="shared" si="218"/>
        <v>0</v>
      </c>
      <c r="W105" s="19">
        <f t="shared" si="218"/>
        <v>0</v>
      </c>
      <c r="X105" s="19">
        <f t="shared" si="218"/>
        <v>0</v>
      </c>
      <c r="Z105" s="19">
        <f t="shared" si="219"/>
        <v>0</v>
      </c>
      <c r="AA105" s="19">
        <f t="shared" si="219"/>
        <v>0</v>
      </c>
      <c r="AB105" s="19">
        <f t="shared" si="219"/>
        <v>0</v>
      </c>
      <c r="AD105" s="19">
        <f t="shared" si="220"/>
        <v>0</v>
      </c>
      <c r="AE105" s="19">
        <f t="shared" si="220"/>
        <v>0</v>
      </c>
      <c r="AF105" s="19">
        <f t="shared" si="220"/>
        <v>0</v>
      </c>
      <c r="AH105" s="19">
        <f t="shared" si="221"/>
        <v>0</v>
      </c>
      <c r="AI105" s="19">
        <f t="shared" si="221"/>
        <v>0</v>
      </c>
      <c r="AJ105" s="19">
        <f t="shared" si="221"/>
        <v>0</v>
      </c>
      <c r="AL105" s="19">
        <f t="shared" si="222"/>
        <v>0</v>
      </c>
      <c r="AM105" s="19">
        <f t="shared" si="222"/>
        <v>0</v>
      </c>
      <c r="AN105" s="19">
        <f t="shared" si="222"/>
        <v>0</v>
      </c>
      <c r="AP105" s="19">
        <f t="shared" si="223"/>
        <v>0</v>
      </c>
      <c r="AQ105" s="19">
        <f t="shared" si="223"/>
        <v>0</v>
      </c>
      <c r="AR105" s="19">
        <f t="shared" si="223"/>
        <v>0</v>
      </c>
      <c r="AT105" s="19">
        <f t="shared" si="224"/>
        <v>0</v>
      </c>
      <c r="AU105" s="19">
        <f t="shared" si="224"/>
        <v>0</v>
      </c>
      <c r="AV105" s="19">
        <f t="shared" si="224"/>
        <v>0</v>
      </c>
      <c r="AX105" s="19">
        <f t="shared" si="225"/>
        <v>0</v>
      </c>
      <c r="AY105" s="19">
        <f t="shared" si="225"/>
        <v>0</v>
      </c>
      <c r="AZ105" s="19">
        <f t="shared" si="225"/>
        <v>0</v>
      </c>
      <c r="BB105" s="19">
        <f t="shared" si="226"/>
        <v>0</v>
      </c>
      <c r="BC105" s="19">
        <f t="shared" si="226"/>
        <v>0</v>
      </c>
      <c r="BD105" s="19">
        <f t="shared" si="226"/>
        <v>0</v>
      </c>
      <c r="BF105" s="19">
        <f t="shared" si="227"/>
        <v>0</v>
      </c>
      <c r="BG105" s="19">
        <f t="shared" si="227"/>
        <v>0</v>
      </c>
      <c r="BH105" s="19">
        <f t="shared" si="227"/>
        <v>0</v>
      </c>
      <c r="BJ105" s="19">
        <f t="shared" si="228"/>
        <v>0</v>
      </c>
      <c r="BK105" s="19">
        <f t="shared" si="228"/>
        <v>0</v>
      </c>
      <c r="BL105" s="19">
        <f t="shared" si="228"/>
        <v>0</v>
      </c>
      <c r="BN105" s="19">
        <f t="shared" si="229"/>
        <v>0</v>
      </c>
      <c r="BO105" s="19">
        <f t="shared" si="229"/>
        <v>0</v>
      </c>
      <c r="BP105" s="19">
        <f t="shared" si="229"/>
        <v>0</v>
      </c>
      <c r="BR105" s="19">
        <f t="shared" si="230"/>
        <v>0</v>
      </c>
      <c r="BS105" s="19">
        <f t="shared" si="230"/>
        <v>0</v>
      </c>
      <c r="BT105" s="19">
        <f t="shared" si="230"/>
        <v>0</v>
      </c>
      <c r="BV105" s="19">
        <f t="shared" si="231"/>
        <v>0</v>
      </c>
      <c r="BW105" s="19">
        <f t="shared" si="231"/>
        <v>0</v>
      </c>
      <c r="BX105" s="19">
        <f t="shared" si="231"/>
        <v>0</v>
      </c>
      <c r="BZ105" s="19">
        <f t="shared" si="232"/>
        <v>0</v>
      </c>
      <c r="CA105" s="19">
        <f t="shared" si="232"/>
        <v>0</v>
      </c>
      <c r="CB105" s="19">
        <f t="shared" si="232"/>
        <v>0</v>
      </c>
      <c r="CD105" s="19">
        <f t="shared" si="233"/>
        <v>0</v>
      </c>
      <c r="CE105" s="19">
        <f t="shared" si="233"/>
        <v>0</v>
      </c>
      <c r="CF105" s="19">
        <f t="shared" si="233"/>
        <v>0</v>
      </c>
      <c r="CH105" s="19">
        <f t="shared" si="234"/>
        <v>0</v>
      </c>
      <c r="CI105" s="19">
        <f t="shared" si="234"/>
        <v>0</v>
      </c>
      <c r="CJ105" s="19">
        <f t="shared" si="234"/>
        <v>0</v>
      </c>
      <c r="CL105" s="19">
        <f t="shared" si="235"/>
        <v>0</v>
      </c>
      <c r="CM105" s="19">
        <f t="shared" si="235"/>
        <v>0</v>
      </c>
      <c r="CN105" s="19">
        <f t="shared" si="235"/>
        <v>0</v>
      </c>
      <c r="CP105" s="19">
        <f t="shared" si="236"/>
        <v>0</v>
      </c>
      <c r="CQ105" s="19">
        <f t="shared" si="236"/>
        <v>0</v>
      </c>
      <c r="CR105" s="19">
        <f t="shared" si="236"/>
        <v>0</v>
      </c>
      <c r="CT105" s="19">
        <f t="shared" si="237"/>
        <v>0</v>
      </c>
      <c r="CU105" s="19">
        <f t="shared" si="237"/>
        <v>0</v>
      </c>
      <c r="CV105" s="19">
        <f t="shared" si="237"/>
        <v>0</v>
      </c>
      <c r="CX105" s="19">
        <f t="shared" si="238"/>
        <v>0</v>
      </c>
      <c r="CY105" s="19">
        <f t="shared" si="238"/>
        <v>0</v>
      </c>
      <c r="CZ105" s="19">
        <f t="shared" si="238"/>
        <v>0</v>
      </c>
      <c r="DB105" s="19">
        <f t="shared" si="239"/>
        <v>0</v>
      </c>
      <c r="DC105" s="19">
        <f t="shared" si="239"/>
        <v>0</v>
      </c>
      <c r="DD105" s="19">
        <f t="shared" si="239"/>
        <v>0</v>
      </c>
      <c r="DF105" s="19">
        <f t="shared" si="240"/>
        <v>0</v>
      </c>
      <c r="DG105" s="19">
        <f t="shared" si="240"/>
        <v>0</v>
      </c>
      <c r="DH105" s="19">
        <f t="shared" si="240"/>
        <v>0</v>
      </c>
      <c r="DJ105" s="19">
        <f t="shared" si="241"/>
        <v>0</v>
      </c>
      <c r="DK105" s="19">
        <f t="shared" si="241"/>
        <v>0</v>
      </c>
      <c r="DL105" s="19">
        <f t="shared" si="241"/>
        <v>0</v>
      </c>
      <c r="DN105" s="19">
        <f t="shared" si="242"/>
        <v>0</v>
      </c>
      <c r="DO105" s="19">
        <f t="shared" si="242"/>
        <v>0</v>
      </c>
      <c r="DP105" s="19">
        <f t="shared" si="242"/>
        <v>0</v>
      </c>
      <c r="DR105" s="19">
        <f t="shared" si="243"/>
        <v>0</v>
      </c>
      <c r="DS105" s="19">
        <f t="shared" si="243"/>
        <v>0</v>
      </c>
      <c r="DT105" s="19">
        <f t="shared" si="243"/>
        <v>0</v>
      </c>
      <c r="DV105" s="19">
        <f t="shared" si="244"/>
        <v>0</v>
      </c>
      <c r="DW105" s="19">
        <f t="shared" si="244"/>
        <v>0</v>
      </c>
      <c r="DX105" s="19">
        <f t="shared" si="244"/>
        <v>0</v>
      </c>
      <c r="DZ105" s="19">
        <f t="shared" si="245"/>
        <v>0</v>
      </c>
      <c r="EA105" s="19">
        <f t="shared" si="245"/>
        <v>0</v>
      </c>
      <c r="EB105" s="19">
        <f t="shared" si="245"/>
        <v>0</v>
      </c>
      <c r="ED105" s="19">
        <f t="shared" si="246"/>
        <v>0</v>
      </c>
      <c r="EE105" s="19">
        <f t="shared" si="246"/>
        <v>0</v>
      </c>
      <c r="EF105" s="19">
        <f t="shared" si="246"/>
        <v>0</v>
      </c>
      <c r="EH105" s="19">
        <f t="shared" si="247"/>
        <v>0</v>
      </c>
      <c r="EI105" s="19">
        <f t="shared" si="247"/>
        <v>0</v>
      </c>
      <c r="EJ105" s="19">
        <f t="shared" si="247"/>
        <v>0</v>
      </c>
      <c r="EL105" s="19">
        <f t="shared" si="248"/>
        <v>0</v>
      </c>
      <c r="EM105" s="19">
        <f t="shared" si="248"/>
        <v>0</v>
      </c>
      <c r="EN105" s="19">
        <f t="shared" si="248"/>
        <v>0</v>
      </c>
      <c r="EP105" s="19">
        <f t="shared" si="249"/>
        <v>0</v>
      </c>
      <c r="EQ105" s="19">
        <f t="shared" si="249"/>
        <v>0</v>
      </c>
      <c r="ER105" s="19">
        <f t="shared" si="249"/>
        <v>0</v>
      </c>
      <c r="ET105" s="19">
        <f t="shared" si="250"/>
        <v>0</v>
      </c>
      <c r="EU105" s="19">
        <f t="shared" si="250"/>
        <v>0</v>
      </c>
      <c r="EV105" s="19">
        <f t="shared" si="250"/>
        <v>0</v>
      </c>
      <c r="EX105" s="19">
        <f t="shared" si="251"/>
        <v>0</v>
      </c>
      <c r="EY105" s="19">
        <f t="shared" si="251"/>
        <v>0</v>
      </c>
      <c r="EZ105" s="19">
        <f t="shared" si="251"/>
        <v>0</v>
      </c>
      <c r="FB105" s="19">
        <f t="shared" si="252"/>
        <v>0</v>
      </c>
      <c r="FC105" s="19">
        <f t="shared" si="252"/>
        <v>0</v>
      </c>
      <c r="FD105" s="19">
        <f t="shared" si="252"/>
        <v>0</v>
      </c>
      <c r="FF105" s="19">
        <f t="shared" si="253"/>
        <v>0</v>
      </c>
      <c r="FG105" s="19">
        <f t="shared" si="253"/>
        <v>0</v>
      </c>
      <c r="FH105" s="19">
        <f t="shared" si="253"/>
        <v>0</v>
      </c>
      <c r="FJ105" s="19">
        <f t="shared" si="254"/>
        <v>0</v>
      </c>
      <c r="FK105" s="19">
        <f t="shared" si="254"/>
        <v>0</v>
      </c>
      <c r="FL105" s="19">
        <f t="shared" si="254"/>
        <v>0</v>
      </c>
      <c r="FN105" s="19">
        <f t="shared" si="255"/>
        <v>0</v>
      </c>
      <c r="FO105" s="19">
        <f t="shared" si="255"/>
        <v>0</v>
      </c>
      <c r="FP105" s="19">
        <f t="shared" si="255"/>
        <v>0</v>
      </c>
      <c r="FR105" s="19">
        <f t="shared" si="256"/>
        <v>0</v>
      </c>
      <c r="FS105" s="19">
        <f t="shared" si="256"/>
        <v>0</v>
      </c>
      <c r="FT105" s="19">
        <f t="shared" si="256"/>
        <v>0</v>
      </c>
      <c r="FV105" s="19">
        <f t="shared" si="257"/>
        <v>0</v>
      </c>
      <c r="FW105" s="19">
        <f t="shared" si="257"/>
        <v>0</v>
      </c>
      <c r="FX105" s="19">
        <f t="shared" si="257"/>
        <v>0</v>
      </c>
      <c r="FZ105" s="19">
        <f t="shared" si="258"/>
        <v>0</v>
      </c>
      <c r="GA105" s="19">
        <f t="shared" si="258"/>
        <v>0</v>
      </c>
      <c r="GB105" s="19">
        <f t="shared" si="258"/>
        <v>0</v>
      </c>
      <c r="GD105" s="19">
        <f t="shared" si="259"/>
        <v>0</v>
      </c>
      <c r="GE105" s="19">
        <f t="shared" si="259"/>
        <v>0</v>
      </c>
      <c r="GF105" s="19">
        <f t="shared" si="259"/>
        <v>0</v>
      </c>
      <c r="GH105" s="19">
        <f t="shared" si="260"/>
        <v>0</v>
      </c>
      <c r="GI105" s="19">
        <f t="shared" si="260"/>
        <v>0</v>
      </c>
      <c r="GJ105" s="19">
        <f t="shared" si="260"/>
        <v>0</v>
      </c>
      <c r="GL105" s="19">
        <f t="shared" si="261"/>
        <v>0</v>
      </c>
      <c r="GM105" s="19">
        <f t="shared" si="261"/>
        <v>0</v>
      </c>
      <c r="GN105" s="19">
        <f t="shared" si="261"/>
        <v>0</v>
      </c>
      <c r="GP105" s="19">
        <f t="shared" si="262"/>
        <v>0</v>
      </c>
      <c r="GQ105" s="19">
        <f t="shared" si="262"/>
        <v>0</v>
      </c>
      <c r="GR105" s="19">
        <f t="shared" si="262"/>
        <v>0</v>
      </c>
      <c r="GT105" s="19">
        <f t="shared" si="263"/>
        <v>0</v>
      </c>
      <c r="GU105" s="19">
        <f t="shared" si="263"/>
        <v>0</v>
      </c>
      <c r="GV105" s="19">
        <f t="shared" si="263"/>
        <v>0</v>
      </c>
      <c r="HA105" s="27" t="str">
        <f>IF(N105="wykład",G105*E105*'Formy zajęć'!$D$53*'Formy zajęć'!$D$58,IF(N105="ćw.aud",G105*E105*'Kierunek studiów'!$C$6/'Formy zajęć'!$D$59*'Formy zajęć'!$D$53,IF(N105="sem",G105*E105*'Kierunek studiów'!$C$6/'Formy zajęć'!$D$62*'Formy zajęć'!$D$53,IF(N105="ćw.konw",G105*E105*'Formy zajęć'!$D$53*'Kierunek studiów'!$C$6/'Formy zajęć'!$D$61,IF(N105="ćw.lab",G105*E105*'Formy zajęć'!$D$53*'Kierunek studiów'!$C$6/'Formy zajęć'!$D$60,IF(N105="niesklasyfikowane",0,""))))))</f>
        <v/>
      </c>
      <c r="HB105" s="19" t="str">
        <f t="shared" si="270"/>
        <v/>
      </c>
    </row>
    <row r="106" spans="2:210" x14ac:dyDescent="0.25">
      <c r="B106" s="28">
        <f t="shared" si="264"/>
        <v>0</v>
      </c>
      <c r="C106" s="25">
        <f>Przedmioty!B107</f>
        <v>0</v>
      </c>
      <c r="D106" s="28">
        <f>Przedmioty!D107</f>
        <v>0</v>
      </c>
      <c r="E106" s="28">
        <f>Przedmioty!C107</f>
        <v>0</v>
      </c>
      <c r="F106" s="29">
        <f t="shared" si="265"/>
        <v>0</v>
      </c>
      <c r="G106" s="29">
        <f t="shared" si="266"/>
        <v>0</v>
      </c>
      <c r="H106" s="29">
        <f t="shared" si="267"/>
        <v>0</v>
      </c>
      <c r="J106" s="19">
        <f t="shared" si="268"/>
        <v>0</v>
      </c>
      <c r="K106" s="19">
        <f t="shared" si="269"/>
        <v>900</v>
      </c>
      <c r="L106" s="19" t="str">
        <f>IF(OR(B107&gt;B106,J106=0),"",K106-SUM($L$90:L105))</f>
        <v/>
      </c>
      <c r="M106" s="19" t="str">
        <f t="shared" si="271"/>
        <v/>
      </c>
      <c r="N106" s="19" t="str">
        <f t="shared" si="217"/>
        <v/>
      </c>
      <c r="P106" s="55" t="str">
        <f>IF(N106="wykład",E106,IF(N106="ćw.aud",E106*'Kierunek studiów'!$C$6/'Formy zajęć'!$D$59,IF(N106="ćw.lab",E106*'Kierunek studiów'!$C$6/'Formy zajęć'!$D$60,IF(N106="ćw.konw",E106*'Kierunek studiów'!$C$6/'Formy zajęć'!$D$61,IF(N106="sem",E106*'Kierunek studiów'!$C$6/'Formy zajęć'!$D$62,IF(N106="niesklasyfikowane",0,""))))))</f>
        <v/>
      </c>
      <c r="V106" s="19">
        <f t="shared" si="218"/>
        <v>0</v>
      </c>
      <c r="W106" s="19">
        <f t="shared" si="218"/>
        <v>0</v>
      </c>
      <c r="X106" s="19">
        <f t="shared" si="218"/>
        <v>0</v>
      </c>
      <c r="Z106" s="19">
        <f t="shared" si="219"/>
        <v>0</v>
      </c>
      <c r="AA106" s="19">
        <f t="shared" si="219"/>
        <v>0</v>
      </c>
      <c r="AB106" s="19">
        <f t="shared" si="219"/>
        <v>0</v>
      </c>
      <c r="AD106" s="19">
        <f t="shared" si="220"/>
        <v>0</v>
      </c>
      <c r="AE106" s="19">
        <f t="shared" si="220"/>
        <v>0</v>
      </c>
      <c r="AF106" s="19">
        <f t="shared" si="220"/>
        <v>0</v>
      </c>
      <c r="AH106" s="19">
        <f t="shared" si="221"/>
        <v>0</v>
      </c>
      <c r="AI106" s="19">
        <f t="shared" si="221"/>
        <v>0</v>
      </c>
      <c r="AJ106" s="19">
        <f t="shared" si="221"/>
        <v>0</v>
      </c>
      <c r="AL106" s="19">
        <f t="shared" si="222"/>
        <v>0</v>
      </c>
      <c r="AM106" s="19">
        <f t="shared" si="222"/>
        <v>0</v>
      </c>
      <c r="AN106" s="19">
        <f t="shared" si="222"/>
        <v>0</v>
      </c>
      <c r="AP106" s="19">
        <f t="shared" si="223"/>
        <v>0</v>
      </c>
      <c r="AQ106" s="19">
        <f t="shared" si="223"/>
        <v>0</v>
      </c>
      <c r="AR106" s="19">
        <f t="shared" si="223"/>
        <v>0</v>
      </c>
      <c r="AT106" s="19">
        <f t="shared" si="224"/>
        <v>0</v>
      </c>
      <c r="AU106" s="19">
        <f t="shared" si="224"/>
        <v>0</v>
      </c>
      <c r="AV106" s="19">
        <f t="shared" si="224"/>
        <v>0</v>
      </c>
      <c r="AX106" s="19">
        <f t="shared" si="225"/>
        <v>0</v>
      </c>
      <c r="AY106" s="19">
        <f t="shared" si="225"/>
        <v>0</v>
      </c>
      <c r="AZ106" s="19">
        <f t="shared" si="225"/>
        <v>0</v>
      </c>
      <c r="BB106" s="19">
        <f t="shared" si="226"/>
        <v>0</v>
      </c>
      <c r="BC106" s="19">
        <f t="shared" si="226"/>
        <v>0</v>
      </c>
      <c r="BD106" s="19">
        <f t="shared" si="226"/>
        <v>0</v>
      </c>
      <c r="BF106" s="19">
        <f t="shared" si="227"/>
        <v>0</v>
      </c>
      <c r="BG106" s="19">
        <f t="shared" si="227"/>
        <v>0</v>
      </c>
      <c r="BH106" s="19">
        <f t="shared" si="227"/>
        <v>0</v>
      </c>
      <c r="BJ106" s="19">
        <f t="shared" si="228"/>
        <v>0</v>
      </c>
      <c r="BK106" s="19">
        <f t="shared" si="228"/>
        <v>0</v>
      </c>
      <c r="BL106" s="19">
        <f t="shared" si="228"/>
        <v>0</v>
      </c>
      <c r="BN106" s="19">
        <f t="shared" si="229"/>
        <v>0</v>
      </c>
      <c r="BO106" s="19">
        <f t="shared" si="229"/>
        <v>0</v>
      </c>
      <c r="BP106" s="19">
        <f t="shared" si="229"/>
        <v>0</v>
      </c>
      <c r="BR106" s="19">
        <f t="shared" si="230"/>
        <v>0</v>
      </c>
      <c r="BS106" s="19">
        <f t="shared" si="230"/>
        <v>0</v>
      </c>
      <c r="BT106" s="19">
        <f t="shared" si="230"/>
        <v>0</v>
      </c>
      <c r="BV106" s="19">
        <f t="shared" si="231"/>
        <v>0</v>
      </c>
      <c r="BW106" s="19">
        <f t="shared" si="231"/>
        <v>0</v>
      </c>
      <c r="BX106" s="19">
        <f t="shared" si="231"/>
        <v>0</v>
      </c>
      <c r="BZ106" s="19">
        <f t="shared" si="232"/>
        <v>0</v>
      </c>
      <c r="CA106" s="19">
        <f t="shared" si="232"/>
        <v>0</v>
      </c>
      <c r="CB106" s="19">
        <f t="shared" si="232"/>
        <v>0</v>
      </c>
      <c r="CD106" s="19">
        <f t="shared" si="233"/>
        <v>0</v>
      </c>
      <c r="CE106" s="19">
        <f t="shared" si="233"/>
        <v>0</v>
      </c>
      <c r="CF106" s="19">
        <f t="shared" si="233"/>
        <v>0</v>
      </c>
      <c r="CH106" s="19">
        <f t="shared" si="234"/>
        <v>0</v>
      </c>
      <c r="CI106" s="19">
        <f t="shared" si="234"/>
        <v>0</v>
      </c>
      <c r="CJ106" s="19">
        <f t="shared" si="234"/>
        <v>0</v>
      </c>
      <c r="CL106" s="19">
        <f t="shared" si="235"/>
        <v>0</v>
      </c>
      <c r="CM106" s="19">
        <f t="shared" si="235"/>
        <v>0</v>
      </c>
      <c r="CN106" s="19">
        <f t="shared" si="235"/>
        <v>0</v>
      </c>
      <c r="CP106" s="19">
        <f t="shared" si="236"/>
        <v>0</v>
      </c>
      <c r="CQ106" s="19">
        <f t="shared" si="236"/>
        <v>0</v>
      </c>
      <c r="CR106" s="19">
        <f t="shared" si="236"/>
        <v>0</v>
      </c>
      <c r="CT106" s="19">
        <f t="shared" si="237"/>
        <v>0</v>
      </c>
      <c r="CU106" s="19">
        <f t="shared" si="237"/>
        <v>0</v>
      </c>
      <c r="CV106" s="19">
        <f t="shared" si="237"/>
        <v>0</v>
      </c>
      <c r="CX106" s="19">
        <f t="shared" si="238"/>
        <v>0</v>
      </c>
      <c r="CY106" s="19">
        <f t="shared" si="238"/>
        <v>0</v>
      </c>
      <c r="CZ106" s="19">
        <f t="shared" si="238"/>
        <v>0</v>
      </c>
      <c r="DB106" s="19">
        <f t="shared" si="239"/>
        <v>0</v>
      </c>
      <c r="DC106" s="19">
        <f t="shared" si="239"/>
        <v>0</v>
      </c>
      <c r="DD106" s="19">
        <f t="shared" si="239"/>
        <v>0</v>
      </c>
      <c r="DF106" s="19">
        <f t="shared" si="240"/>
        <v>0</v>
      </c>
      <c r="DG106" s="19">
        <f t="shared" si="240"/>
        <v>0</v>
      </c>
      <c r="DH106" s="19">
        <f t="shared" si="240"/>
        <v>0</v>
      </c>
      <c r="DJ106" s="19">
        <f t="shared" si="241"/>
        <v>0</v>
      </c>
      <c r="DK106" s="19">
        <f t="shared" si="241"/>
        <v>0</v>
      </c>
      <c r="DL106" s="19">
        <f t="shared" si="241"/>
        <v>0</v>
      </c>
      <c r="DN106" s="19">
        <f t="shared" si="242"/>
        <v>0</v>
      </c>
      <c r="DO106" s="19">
        <f t="shared" si="242"/>
        <v>0</v>
      </c>
      <c r="DP106" s="19">
        <f t="shared" si="242"/>
        <v>0</v>
      </c>
      <c r="DR106" s="19">
        <f t="shared" si="243"/>
        <v>0</v>
      </c>
      <c r="DS106" s="19">
        <f t="shared" si="243"/>
        <v>0</v>
      </c>
      <c r="DT106" s="19">
        <f t="shared" si="243"/>
        <v>0</v>
      </c>
      <c r="DV106" s="19">
        <f t="shared" si="244"/>
        <v>0</v>
      </c>
      <c r="DW106" s="19">
        <f t="shared" si="244"/>
        <v>0</v>
      </c>
      <c r="DX106" s="19">
        <f t="shared" si="244"/>
        <v>0</v>
      </c>
      <c r="DZ106" s="19">
        <f t="shared" si="245"/>
        <v>0</v>
      </c>
      <c r="EA106" s="19">
        <f t="shared" si="245"/>
        <v>0</v>
      </c>
      <c r="EB106" s="19">
        <f t="shared" si="245"/>
        <v>0</v>
      </c>
      <c r="ED106" s="19">
        <f t="shared" si="246"/>
        <v>0</v>
      </c>
      <c r="EE106" s="19">
        <f t="shared" si="246"/>
        <v>0</v>
      </c>
      <c r="EF106" s="19">
        <f t="shared" si="246"/>
        <v>0</v>
      </c>
      <c r="EH106" s="19">
        <f t="shared" si="247"/>
        <v>0</v>
      </c>
      <c r="EI106" s="19">
        <f t="shared" si="247"/>
        <v>0</v>
      </c>
      <c r="EJ106" s="19">
        <f t="shared" si="247"/>
        <v>0</v>
      </c>
      <c r="EL106" s="19">
        <f t="shared" si="248"/>
        <v>0</v>
      </c>
      <c r="EM106" s="19">
        <f t="shared" si="248"/>
        <v>0</v>
      </c>
      <c r="EN106" s="19">
        <f t="shared" si="248"/>
        <v>0</v>
      </c>
      <c r="EP106" s="19">
        <f t="shared" si="249"/>
        <v>0</v>
      </c>
      <c r="EQ106" s="19">
        <f t="shared" si="249"/>
        <v>0</v>
      </c>
      <c r="ER106" s="19">
        <f t="shared" si="249"/>
        <v>0</v>
      </c>
      <c r="ET106" s="19">
        <f t="shared" si="250"/>
        <v>0</v>
      </c>
      <c r="EU106" s="19">
        <f t="shared" si="250"/>
        <v>0</v>
      </c>
      <c r="EV106" s="19">
        <f t="shared" si="250"/>
        <v>0</v>
      </c>
      <c r="EX106" s="19">
        <f t="shared" si="251"/>
        <v>0</v>
      </c>
      <c r="EY106" s="19">
        <f t="shared" si="251"/>
        <v>0</v>
      </c>
      <c r="EZ106" s="19">
        <f t="shared" si="251"/>
        <v>0</v>
      </c>
      <c r="FB106" s="19">
        <f t="shared" si="252"/>
        <v>0</v>
      </c>
      <c r="FC106" s="19">
        <f t="shared" si="252"/>
        <v>0</v>
      </c>
      <c r="FD106" s="19">
        <f t="shared" si="252"/>
        <v>0</v>
      </c>
      <c r="FF106" s="19">
        <f t="shared" si="253"/>
        <v>0</v>
      </c>
      <c r="FG106" s="19">
        <f t="shared" si="253"/>
        <v>0</v>
      </c>
      <c r="FH106" s="19">
        <f t="shared" si="253"/>
        <v>0</v>
      </c>
      <c r="FJ106" s="19">
        <f t="shared" si="254"/>
        <v>0</v>
      </c>
      <c r="FK106" s="19">
        <f t="shared" si="254"/>
        <v>0</v>
      </c>
      <c r="FL106" s="19">
        <f t="shared" si="254"/>
        <v>0</v>
      </c>
      <c r="FN106" s="19">
        <f t="shared" si="255"/>
        <v>0</v>
      </c>
      <c r="FO106" s="19">
        <f t="shared" si="255"/>
        <v>0</v>
      </c>
      <c r="FP106" s="19">
        <f t="shared" si="255"/>
        <v>0</v>
      </c>
      <c r="FR106" s="19">
        <f t="shared" si="256"/>
        <v>0</v>
      </c>
      <c r="FS106" s="19">
        <f t="shared" si="256"/>
        <v>0</v>
      </c>
      <c r="FT106" s="19">
        <f t="shared" si="256"/>
        <v>0</v>
      </c>
      <c r="FV106" s="19">
        <f t="shared" si="257"/>
        <v>0</v>
      </c>
      <c r="FW106" s="19">
        <f t="shared" si="257"/>
        <v>0</v>
      </c>
      <c r="FX106" s="19">
        <f t="shared" si="257"/>
        <v>0</v>
      </c>
      <c r="FZ106" s="19">
        <f t="shared" si="258"/>
        <v>0</v>
      </c>
      <c r="GA106" s="19">
        <f t="shared" si="258"/>
        <v>0</v>
      </c>
      <c r="GB106" s="19">
        <f t="shared" si="258"/>
        <v>0</v>
      </c>
      <c r="GD106" s="19">
        <f t="shared" si="259"/>
        <v>0</v>
      </c>
      <c r="GE106" s="19">
        <f t="shared" si="259"/>
        <v>0</v>
      </c>
      <c r="GF106" s="19">
        <f t="shared" si="259"/>
        <v>0</v>
      </c>
      <c r="GH106" s="19">
        <f t="shared" si="260"/>
        <v>0</v>
      </c>
      <c r="GI106" s="19">
        <f t="shared" si="260"/>
        <v>0</v>
      </c>
      <c r="GJ106" s="19">
        <f t="shared" si="260"/>
        <v>0</v>
      </c>
      <c r="GL106" s="19">
        <f t="shared" si="261"/>
        <v>0</v>
      </c>
      <c r="GM106" s="19">
        <f t="shared" si="261"/>
        <v>0</v>
      </c>
      <c r="GN106" s="19">
        <f t="shared" si="261"/>
        <v>0</v>
      </c>
      <c r="GP106" s="19">
        <f t="shared" si="262"/>
        <v>0</v>
      </c>
      <c r="GQ106" s="19">
        <f t="shared" si="262"/>
        <v>0</v>
      </c>
      <c r="GR106" s="19">
        <f t="shared" si="262"/>
        <v>0</v>
      </c>
      <c r="GT106" s="19">
        <f t="shared" si="263"/>
        <v>0</v>
      </c>
      <c r="GU106" s="19">
        <f t="shared" si="263"/>
        <v>0</v>
      </c>
      <c r="GV106" s="19">
        <f t="shared" si="263"/>
        <v>0</v>
      </c>
      <c r="HA106" s="27" t="str">
        <f>IF(N106="wykład",G106*E106*'Formy zajęć'!$D$53*'Formy zajęć'!$D$58,IF(N106="ćw.aud",G106*E106*'Kierunek studiów'!$C$6/'Formy zajęć'!$D$59*'Formy zajęć'!$D$53,IF(N106="sem",G106*E106*'Kierunek studiów'!$C$6/'Formy zajęć'!$D$62*'Formy zajęć'!$D$53,IF(N106="ćw.konw",G106*E106*'Formy zajęć'!$D$53*'Kierunek studiów'!$C$6/'Formy zajęć'!$D$61,IF(N106="ćw.lab",G106*E106*'Formy zajęć'!$D$53*'Kierunek studiów'!$C$6/'Formy zajęć'!$D$60,IF(N106="niesklasyfikowane",0,""))))))</f>
        <v/>
      </c>
      <c r="HB106" s="19" t="str">
        <f t="shared" si="270"/>
        <v/>
      </c>
    </row>
    <row r="107" spans="2:210" x14ac:dyDescent="0.25">
      <c r="B107" s="28">
        <f t="shared" si="264"/>
        <v>0</v>
      </c>
      <c r="C107" s="25">
        <f>Przedmioty!B108</f>
        <v>0</v>
      </c>
      <c r="D107" s="28">
        <f>Przedmioty!D108</f>
        <v>0</v>
      </c>
      <c r="E107" s="28">
        <f>Przedmioty!C108</f>
        <v>0</v>
      </c>
      <c r="F107" s="29">
        <f t="shared" si="265"/>
        <v>0</v>
      </c>
      <c r="G107" s="29">
        <f t="shared" si="266"/>
        <v>0</v>
      </c>
      <c r="H107" s="29">
        <f t="shared" si="267"/>
        <v>0</v>
      </c>
      <c r="J107" s="19">
        <f t="shared" si="268"/>
        <v>0</v>
      </c>
      <c r="K107" s="19">
        <f t="shared" si="269"/>
        <v>900</v>
      </c>
      <c r="L107" s="19" t="str">
        <f>IF(OR(B108&gt;B107,J107=0),"",K107-SUM($L$90:L106))</f>
        <v/>
      </c>
      <c r="M107" s="19" t="str">
        <f t="shared" si="271"/>
        <v/>
      </c>
      <c r="N107" s="19" t="str">
        <f t="shared" si="217"/>
        <v/>
      </c>
      <c r="P107" s="55" t="str">
        <f>IF(N107="wykład",E107,IF(N107="ćw.aud",E107*'Kierunek studiów'!$C$6/'Formy zajęć'!$D$59,IF(N107="ćw.lab",E107*'Kierunek studiów'!$C$6/'Formy zajęć'!$D$60,IF(N107="ćw.konw",E107*'Kierunek studiów'!$C$6/'Formy zajęć'!$D$61,IF(N107="sem",E107*'Kierunek studiów'!$C$6/'Formy zajęć'!$D$62,IF(N107="niesklasyfikowane",0,""))))))</f>
        <v/>
      </c>
      <c r="V107" s="19">
        <f t="shared" si="218"/>
        <v>0</v>
      </c>
      <c r="W107" s="19">
        <f t="shared" si="218"/>
        <v>0</v>
      </c>
      <c r="X107" s="19">
        <f t="shared" si="218"/>
        <v>0</v>
      </c>
      <c r="Z107" s="19">
        <f t="shared" si="219"/>
        <v>0</v>
      </c>
      <c r="AA107" s="19">
        <f t="shared" si="219"/>
        <v>0</v>
      </c>
      <c r="AB107" s="19">
        <f t="shared" si="219"/>
        <v>0</v>
      </c>
      <c r="AD107" s="19">
        <f t="shared" si="220"/>
        <v>0</v>
      </c>
      <c r="AE107" s="19">
        <f t="shared" si="220"/>
        <v>0</v>
      </c>
      <c r="AF107" s="19">
        <f t="shared" si="220"/>
        <v>0</v>
      </c>
      <c r="AH107" s="19">
        <f t="shared" si="221"/>
        <v>0</v>
      </c>
      <c r="AI107" s="19">
        <f t="shared" si="221"/>
        <v>0</v>
      </c>
      <c r="AJ107" s="19">
        <f t="shared" si="221"/>
        <v>0</v>
      </c>
      <c r="AL107" s="19">
        <f t="shared" si="222"/>
        <v>0</v>
      </c>
      <c r="AM107" s="19">
        <f t="shared" si="222"/>
        <v>0</v>
      </c>
      <c r="AN107" s="19">
        <f t="shared" si="222"/>
        <v>0</v>
      </c>
      <c r="AP107" s="19">
        <f t="shared" si="223"/>
        <v>0</v>
      </c>
      <c r="AQ107" s="19">
        <f t="shared" si="223"/>
        <v>0</v>
      </c>
      <c r="AR107" s="19">
        <f t="shared" si="223"/>
        <v>0</v>
      </c>
      <c r="AT107" s="19">
        <f t="shared" si="224"/>
        <v>0</v>
      </c>
      <c r="AU107" s="19">
        <f t="shared" si="224"/>
        <v>0</v>
      </c>
      <c r="AV107" s="19">
        <f t="shared" si="224"/>
        <v>0</v>
      </c>
      <c r="AX107" s="19">
        <f t="shared" si="225"/>
        <v>0</v>
      </c>
      <c r="AY107" s="19">
        <f t="shared" si="225"/>
        <v>0</v>
      </c>
      <c r="AZ107" s="19">
        <f t="shared" si="225"/>
        <v>0</v>
      </c>
      <c r="BB107" s="19">
        <f t="shared" si="226"/>
        <v>0</v>
      </c>
      <c r="BC107" s="19">
        <f t="shared" si="226"/>
        <v>0</v>
      </c>
      <c r="BD107" s="19">
        <f t="shared" si="226"/>
        <v>0</v>
      </c>
      <c r="BF107" s="19">
        <f t="shared" si="227"/>
        <v>0</v>
      </c>
      <c r="BG107" s="19">
        <f t="shared" si="227"/>
        <v>0</v>
      </c>
      <c r="BH107" s="19">
        <f t="shared" si="227"/>
        <v>0</v>
      </c>
      <c r="BJ107" s="19">
        <f t="shared" si="228"/>
        <v>0</v>
      </c>
      <c r="BK107" s="19">
        <f t="shared" si="228"/>
        <v>0</v>
      </c>
      <c r="BL107" s="19">
        <f t="shared" si="228"/>
        <v>0</v>
      </c>
      <c r="BN107" s="19">
        <f t="shared" si="229"/>
        <v>0</v>
      </c>
      <c r="BO107" s="19">
        <f t="shared" si="229"/>
        <v>0</v>
      </c>
      <c r="BP107" s="19">
        <f t="shared" si="229"/>
        <v>0</v>
      </c>
      <c r="BR107" s="19">
        <f t="shared" si="230"/>
        <v>0</v>
      </c>
      <c r="BS107" s="19">
        <f t="shared" si="230"/>
        <v>0</v>
      </c>
      <c r="BT107" s="19">
        <f t="shared" si="230"/>
        <v>0</v>
      </c>
      <c r="BV107" s="19">
        <f t="shared" si="231"/>
        <v>0</v>
      </c>
      <c r="BW107" s="19">
        <f t="shared" si="231"/>
        <v>0</v>
      </c>
      <c r="BX107" s="19">
        <f t="shared" si="231"/>
        <v>0</v>
      </c>
      <c r="BZ107" s="19">
        <f t="shared" si="232"/>
        <v>0</v>
      </c>
      <c r="CA107" s="19">
        <f t="shared" si="232"/>
        <v>0</v>
      </c>
      <c r="CB107" s="19">
        <f t="shared" si="232"/>
        <v>0</v>
      </c>
      <c r="CD107" s="19">
        <f t="shared" si="233"/>
        <v>0</v>
      </c>
      <c r="CE107" s="19">
        <f t="shared" si="233"/>
        <v>0</v>
      </c>
      <c r="CF107" s="19">
        <f t="shared" si="233"/>
        <v>0</v>
      </c>
      <c r="CH107" s="19">
        <f t="shared" si="234"/>
        <v>0</v>
      </c>
      <c r="CI107" s="19">
        <f t="shared" si="234"/>
        <v>0</v>
      </c>
      <c r="CJ107" s="19">
        <f t="shared" si="234"/>
        <v>0</v>
      </c>
      <c r="CL107" s="19">
        <f t="shared" si="235"/>
        <v>0</v>
      </c>
      <c r="CM107" s="19">
        <f t="shared" si="235"/>
        <v>0</v>
      </c>
      <c r="CN107" s="19">
        <f t="shared" si="235"/>
        <v>0</v>
      </c>
      <c r="CP107" s="19">
        <f t="shared" si="236"/>
        <v>0</v>
      </c>
      <c r="CQ107" s="19">
        <f t="shared" si="236"/>
        <v>0</v>
      </c>
      <c r="CR107" s="19">
        <f t="shared" si="236"/>
        <v>0</v>
      </c>
      <c r="CT107" s="19">
        <f t="shared" si="237"/>
        <v>0</v>
      </c>
      <c r="CU107" s="19">
        <f t="shared" si="237"/>
        <v>0</v>
      </c>
      <c r="CV107" s="19">
        <f t="shared" si="237"/>
        <v>0</v>
      </c>
      <c r="CX107" s="19">
        <f t="shared" si="238"/>
        <v>0</v>
      </c>
      <c r="CY107" s="19">
        <f t="shared" si="238"/>
        <v>0</v>
      </c>
      <c r="CZ107" s="19">
        <f t="shared" si="238"/>
        <v>0</v>
      </c>
      <c r="DB107" s="19">
        <f t="shared" si="239"/>
        <v>0</v>
      </c>
      <c r="DC107" s="19">
        <f t="shared" si="239"/>
        <v>0</v>
      </c>
      <c r="DD107" s="19">
        <f t="shared" si="239"/>
        <v>0</v>
      </c>
      <c r="DF107" s="19">
        <f t="shared" si="240"/>
        <v>0</v>
      </c>
      <c r="DG107" s="19">
        <f t="shared" si="240"/>
        <v>0</v>
      </c>
      <c r="DH107" s="19">
        <f t="shared" si="240"/>
        <v>0</v>
      </c>
      <c r="DJ107" s="19">
        <f t="shared" si="241"/>
        <v>0</v>
      </c>
      <c r="DK107" s="19">
        <f t="shared" si="241"/>
        <v>0</v>
      </c>
      <c r="DL107" s="19">
        <f t="shared" si="241"/>
        <v>0</v>
      </c>
      <c r="DN107" s="19">
        <f t="shared" si="242"/>
        <v>0</v>
      </c>
      <c r="DO107" s="19">
        <f t="shared" si="242"/>
        <v>0</v>
      </c>
      <c r="DP107" s="19">
        <f t="shared" si="242"/>
        <v>0</v>
      </c>
      <c r="DR107" s="19">
        <f t="shared" si="243"/>
        <v>0</v>
      </c>
      <c r="DS107" s="19">
        <f t="shared" si="243"/>
        <v>0</v>
      </c>
      <c r="DT107" s="19">
        <f t="shared" si="243"/>
        <v>0</v>
      </c>
      <c r="DV107" s="19">
        <f t="shared" si="244"/>
        <v>0</v>
      </c>
      <c r="DW107" s="19">
        <f t="shared" si="244"/>
        <v>0</v>
      </c>
      <c r="DX107" s="19">
        <f t="shared" si="244"/>
        <v>0</v>
      </c>
      <c r="DZ107" s="19">
        <f t="shared" si="245"/>
        <v>0</v>
      </c>
      <c r="EA107" s="19">
        <f t="shared" si="245"/>
        <v>0</v>
      </c>
      <c r="EB107" s="19">
        <f t="shared" si="245"/>
        <v>0</v>
      </c>
      <c r="ED107" s="19">
        <f t="shared" si="246"/>
        <v>0</v>
      </c>
      <c r="EE107" s="19">
        <f t="shared" si="246"/>
        <v>0</v>
      </c>
      <c r="EF107" s="19">
        <f t="shared" si="246"/>
        <v>0</v>
      </c>
      <c r="EH107" s="19">
        <f t="shared" si="247"/>
        <v>0</v>
      </c>
      <c r="EI107" s="19">
        <f t="shared" si="247"/>
        <v>0</v>
      </c>
      <c r="EJ107" s="19">
        <f t="shared" si="247"/>
        <v>0</v>
      </c>
      <c r="EL107" s="19">
        <f t="shared" si="248"/>
        <v>0</v>
      </c>
      <c r="EM107" s="19">
        <f t="shared" si="248"/>
        <v>0</v>
      </c>
      <c r="EN107" s="19">
        <f t="shared" si="248"/>
        <v>0</v>
      </c>
      <c r="EP107" s="19">
        <f t="shared" si="249"/>
        <v>0</v>
      </c>
      <c r="EQ107" s="19">
        <f t="shared" si="249"/>
        <v>0</v>
      </c>
      <c r="ER107" s="19">
        <f t="shared" si="249"/>
        <v>0</v>
      </c>
      <c r="ET107" s="19">
        <f t="shared" si="250"/>
        <v>0</v>
      </c>
      <c r="EU107" s="19">
        <f t="shared" si="250"/>
        <v>0</v>
      </c>
      <c r="EV107" s="19">
        <f t="shared" si="250"/>
        <v>0</v>
      </c>
      <c r="EX107" s="19">
        <f t="shared" si="251"/>
        <v>0</v>
      </c>
      <c r="EY107" s="19">
        <f t="shared" si="251"/>
        <v>0</v>
      </c>
      <c r="EZ107" s="19">
        <f t="shared" si="251"/>
        <v>0</v>
      </c>
      <c r="FB107" s="19">
        <f t="shared" si="252"/>
        <v>0</v>
      </c>
      <c r="FC107" s="19">
        <f t="shared" si="252"/>
        <v>0</v>
      </c>
      <c r="FD107" s="19">
        <f t="shared" si="252"/>
        <v>0</v>
      </c>
      <c r="FF107" s="19">
        <f t="shared" si="253"/>
        <v>0</v>
      </c>
      <c r="FG107" s="19">
        <f t="shared" si="253"/>
        <v>0</v>
      </c>
      <c r="FH107" s="19">
        <f t="shared" si="253"/>
        <v>0</v>
      </c>
      <c r="FJ107" s="19">
        <f t="shared" si="254"/>
        <v>0</v>
      </c>
      <c r="FK107" s="19">
        <f t="shared" si="254"/>
        <v>0</v>
      </c>
      <c r="FL107" s="19">
        <f t="shared" si="254"/>
        <v>0</v>
      </c>
      <c r="FN107" s="19">
        <f t="shared" si="255"/>
        <v>0</v>
      </c>
      <c r="FO107" s="19">
        <f t="shared" si="255"/>
        <v>0</v>
      </c>
      <c r="FP107" s="19">
        <f t="shared" si="255"/>
        <v>0</v>
      </c>
      <c r="FR107" s="19">
        <f t="shared" si="256"/>
        <v>0</v>
      </c>
      <c r="FS107" s="19">
        <f t="shared" si="256"/>
        <v>0</v>
      </c>
      <c r="FT107" s="19">
        <f t="shared" si="256"/>
        <v>0</v>
      </c>
      <c r="FV107" s="19">
        <f t="shared" si="257"/>
        <v>0</v>
      </c>
      <c r="FW107" s="19">
        <f t="shared" si="257"/>
        <v>0</v>
      </c>
      <c r="FX107" s="19">
        <f t="shared" si="257"/>
        <v>0</v>
      </c>
      <c r="FZ107" s="19">
        <f t="shared" si="258"/>
        <v>0</v>
      </c>
      <c r="GA107" s="19">
        <f t="shared" si="258"/>
        <v>0</v>
      </c>
      <c r="GB107" s="19">
        <f t="shared" si="258"/>
        <v>0</v>
      </c>
      <c r="GD107" s="19">
        <f t="shared" si="259"/>
        <v>0</v>
      </c>
      <c r="GE107" s="19">
        <f t="shared" si="259"/>
        <v>0</v>
      </c>
      <c r="GF107" s="19">
        <f t="shared" si="259"/>
        <v>0</v>
      </c>
      <c r="GH107" s="19">
        <f t="shared" si="260"/>
        <v>0</v>
      </c>
      <c r="GI107" s="19">
        <f t="shared" si="260"/>
        <v>0</v>
      </c>
      <c r="GJ107" s="19">
        <f t="shared" si="260"/>
        <v>0</v>
      </c>
      <c r="GL107" s="19">
        <f t="shared" si="261"/>
        <v>0</v>
      </c>
      <c r="GM107" s="19">
        <f t="shared" si="261"/>
        <v>0</v>
      </c>
      <c r="GN107" s="19">
        <f t="shared" si="261"/>
        <v>0</v>
      </c>
      <c r="GP107" s="19">
        <f t="shared" si="262"/>
        <v>0</v>
      </c>
      <c r="GQ107" s="19">
        <f t="shared" si="262"/>
        <v>0</v>
      </c>
      <c r="GR107" s="19">
        <f t="shared" si="262"/>
        <v>0</v>
      </c>
      <c r="GT107" s="19">
        <f t="shared" si="263"/>
        <v>0</v>
      </c>
      <c r="GU107" s="19">
        <f t="shared" si="263"/>
        <v>0</v>
      </c>
      <c r="GV107" s="19">
        <f t="shared" si="263"/>
        <v>0</v>
      </c>
      <c r="HA107" s="27" t="str">
        <f>IF(N107="wykład",G107*E107*'Formy zajęć'!$D$53*'Formy zajęć'!$D$58,IF(N107="ćw.aud",G107*E107*'Kierunek studiów'!$C$6/'Formy zajęć'!$D$59*'Formy zajęć'!$D$53,IF(N107="sem",G107*E107*'Kierunek studiów'!$C$6/'Formy zajęć'!$D$62*'Formy zajęć'!$D$53,IF(N107="ćw.konw",G107*E107*'Formy zajęć'!$D$53*'Kierunek studiów'!$C$6/'Formy zajęć'!$D$61,IF(N107="ćw.lab",G107*E107*'Formy zajęć'!$D$53*'Kierunek studiów'!$C$6/'Formy zajęć'!$D$60,IF(N107="niesklasyfikowane",0,""))))))</f>
        <v/>
      </c>
      <c r="HB107" s="19" t="str">
        <f t="shared" si="270"/>
        <v/>
      </c>
    </row>
    <row r="108" spans="2:210" x14ac:dyDescent="0.25">
      <c r="B108" s="28">
        <f t="shared" si="264"/>
        <v>0</v>
      </c>
      <c r="C108" s="25">
        <f>Przedmioty!B109</f>
        <v>0</v>
      </c>
      <c r="D108" s="28">
        <f>Przedmioty!D109</f>
        <v>0</v>
      </c>
      <c r="E108" s="28">
        <f>Przedmioty!C109</f>
        <v>0</v>
      </c>
      <c r="F108" s="29">
        <f t="shared" si="265"/>
        <v>0</v>
      </c>
      <c r="G108" s="29">
        <f t="shared" si="266"/>
        <v>0</v>
      </c>
      <c r="H108" s="29">
        <f t="shared" si="267"/>
        <v>0</v>
      </c>
      <c r="J108" s="19">
        <f t="shared" si="268"/>
        <v>0</v>
      </c>
      <c r="K108" s="19">
        <f t="shared" si="269"/>
        <v>900</v>
      </c>
      <c r="L108" s="19" t="str">
        <f>IF(OR(B109&gt;B108,J108=0),"",K108-SUM($L$90:L107))</f>
        <v/>
      </c>
      <c r="M108" s="19" t="str">
        <f t="shared" si="271"/>
        <v/>
      </c>
      <c r="N108" s="19" t="str">
        <f t="shared" si="217"/>
        <v/>
      </c>
      <c r="P108" s="55" t="str">
        <f>IF(N108="wykład",E108,IF(N108="ćw.aud",E108*'Kierunek studiów'!$C$6/'Formy zajęć'!$D$59,IF(N108="ćw.lab",E108*'Kierunek studiów'!$C$6/'Formy zajęć'!$D$60,IF(N108="ćw.konw",E108*'Kierunek studiów'!$C$6/'Formy zajęć'!$D$61,IF(N108="sem",E108*'Kierunek studiów'!$C$6/'Formy zajęć'!$D$62,IF(N108="niesklasyfikowane",0,""))))))</f>
        <v/>
      </c>
      <c r="V108" s="19">
        <f t="shared" si="218"/>
        <v>0</v>
      </c>
      <c r="W108" s="19">
        <f t="shared" si="218"/>
        <v>0</v>
      </c>
      <c r="X108" s="19">
        <f t="shared" si="218"/>
        <v>0</v>
      </c>
      <c r="Z108" s="19">
        <f t="shared" si="219"/>
        <v>0</v>
      </c>
      <c r="AA108" s="19">
        <f t="shared" si="219"/>
        <v>0</v>
      </c>
      <c r="AB108" s="19">
        <f t="shared" si="219"/>
        <v>0</v>
      </c>
      <c r="AD108" s="19">
        <f t="shared" si="220"/>
        <v>0</v>
      </c>
      <c r="AE108" s="19">
        <f t="shared" si="220"/>
        <v>0</v>
      </c>
      <c r="AF108" s="19">
        <f t="shared" si="220"/>
        <v>0</v>
      </c>
      <c r="AH108" s="19">
        <f t="shared" si="221"/>
        <v>0</v>
      </c>
      <c r="AI108" s="19">
        <f t="shared" si="221"/>
        <v>0</v>
      </c>
      <c r="AJ108" s="19">
        <f t="shared" si="221"/>
        <v>0</v>
      </c>
      <c r="AL108" s="19">
        <f t="shared" si="222"/>
        <v>0</v>
      </c>
      <c r="AM108" s="19">
        <f t="shared" si="222"/>
        <v>0</v>
      </c>
      <c r="AN108" s="19">
        <f t="shared" si="222"/>
        <v>0</v>
      </c>
      <c r="AP108" s="19">
        <f t="shared" si="223"/>
        <v>0</v>
      </c>
      <c r="AQ108" s="19">
        <f t="shared" si="223"/>
        <v>0</v>
      </c>
      <c r="AR108" s="19">
        <f t="shared" si="223"/>
        <v>0</v>
      </c>
      <c r="AT108" s="19">
        <f t="shared" si="224"/>
        <v>0</v>
      </c>
      <c r="AU108" s="19">
        <f t="shared" si="224"/>
        <v>0</v>
      </c>
      <c r="AV108" s="19">
        <f t="shared" si="224"/>
        <v>0</v>
      </c>
      <c r="AX108" s="19">
        <f t="shared" si="225"/>
        <v>0</v>
      </c>
      <c r="AY108" s="19">
        <f t="shared" si="225"/>
        <v>0</v>
      </c>
      <c r="AZ108" s="19">
        <f t="shared" si="225"/>
        <v>0</v>
      </c>
      <c r="BB108" s="19">
        <f t="shared" si="226"/>
        <v>0</v>
      </c>
      <c r="BC108" s="19">
        <f t="shared" si="226"/>
        <v>0</v>
      </c>
      <c r="BD108" s="19">
        <f t="shared" si="226"/>
        <v>0</v>
      </c>
      <c r="BF108" s="19">
        <f t="shared" si="227"/>
        <v>0</v>
      </c>
      <c r="BG108" s="19">
        <f t="shared" si="227"/>
        <v>0</v>
      </c>
      <c r="BH108" s="19">
        <f t="shared" si="227"/>
        <v>0</v>
      </c>
      <c r="BJ108" s="19">
        <f t="shared" si="228"/>
        <v>0</v>
      </c>
      <c r="BK108" s="19">
        <f t="shared" si="228"/>
        <v>0</v>
      </c>
      <c r="BL108" s="19">
        <f t="shared" si="228"/>
        <v>0</v>
      </c>
      <c r="BN108" s="19">
        <f t="shared" si="229"/>
        <v>0</v>
      </c>
      <c r="BO108" s="19">
        <f t="shared" si="229"/>
        <v>0</v>
      </c>
      <c r="BP108" s="19">
        <f t="shared" si="229"/>
        <v>0</v>
      </c>
      <c r="BR108" s="19">
        <f t="shared" si="230"/>
        <v>0</v>
      </c>
      <c r="BS108" s="19">
        <f t="shared" si="230"/>
        <v>0</v>
      </c>
      <c r="BT108" s="19">
        <f t="shared" si="230"/>
        <v>0</v>
      </c>
      <c r="BV108" s="19">
        <f t="shared" si="231"/>
        <v>0</v>
      </c>
      <c r="BW108" s="19">
        <f t="shared" si="231"/>
        <v>0</v>
      </c>
      <c r="BX108" s="19">
        <f t="shared" si="231"/>
        <v>0</v>
      </c>
      <c r="BZ108" s="19">
        <f t="shared" si="232"/>
        <v>0</v>
      </c>
      <c r="CA108" s="19">
        <f t="shared" si="232"/>
        <v>0</v>
      </c>
      <c r="CB108" s="19">
        <f t="shared" si="232"/>
        <v>0</v>
      </c>
      <c r="CD108" s="19">
        <f t="shared" si="233"/>
        <v>0</v>
      </c>
      <c r="CE108" s="19">
        <f t="shared" si="233"/>
        <v>0</v>
      </c>
      <c r="CF108" s="19">
        <f t="shared" si="233"/>
        <v>0</v>
      </c>
      <c r="CH108" s="19">
        <f t="shared" si="234"/>
        <v>0</v>
      </c>
      <c r="CI108" s="19">
        <f t="shared" si="234"/>
        <v>0</v>
      </c>
      <c r="CJ108" s="19">
        <f t="shared" si="234"/>
        <v>0</v>
      </c>
      <c r="CL108" s="19">
        <f t="shared" si="235"/>
        <v>0</v>
      </c>
      <c r="CM108" s="19">
        <f t="shared" si="235"/>
        <v>0</v>
      </c>
      <c r="CN108" s="19">
        <f t="shared" si="235"/>
        <v>0</v>
      </c>
      <c r="CP108" s="19">
        <f t="shared" si="236"/>
        <v>0</v>
      </c>
      <c r="CQ108" s="19">
        <f t="shared" si="236"/>
        <v>0</v>
      </c>
      <c r="CR108" s="19">
        <f t="shared" si="236"/>
        <v>0</v>
      </c>
      <c r="CT108" s="19">
        <f t="shared" si="237"/>
        <v>0</v>
      </c>
      <c r="CU108" s="19">
        <f t="shared" si="237"/>
        <v>0</v>
      </c>
      <c r="CV108" s="19">
        <f t="shared" si="237"/>
        <v>0</v>
      </c>
      <c r="CX108" s="19">
        <f t="shared" si="238"/>
        <v>0</v>
      </c>
      <c r="CY108" s="19">
        <f t="shared" si="238"/>
        <v>0</v>
      </c>
      <c r="CZ108" s="19">
        <f t="shared" si="238"/>
        <v>0</v>
      </c>
      <c r="DB108" s="19">
        <f t="shared" si="239"/>
        <v>0</v>
      </c>
      <c r="DC108" s="19">
        <f t="shared" si="239"/>
        <v>0</v>
      </c>
      <c r="DD108" s="19">
        <f t="shared" si="239"/>
        <v>0</v>
      </c>
      <c r="DF108" s="19">
        <f t="shared" si="240"/>
        <v>0</v>
      </c>
      <c r="DG108" s="19">
        <f t="shared" si="240"/>
        <v>0</v>
      </c>
      <c r="DH108" s="19">
        <f t="shared" si="240"/>
        <v>0</v>
      </c>
      <c r="DJ108" s="19">
        <f t="shared" si="241"/>
        <v>0</v>
      </c>
      <c r="DK108" s="19">
        <f t="shared" si="241"/>
        <v>0</v>
      </c>
      <c r="DL108" s="19">
        <f t="shared" si="241"/>
        <v>0</v>
      </c>
      <c r="DN108" s="19">
        <f t="shared" si="242"/>
        <v>0</v>
      </c>
      <c r="DO108" s="19">
        <f t="shared" si="242"/>
        <v>0</v>
      </c>
      <c r="DP108" s="19">
        <f t="shared" si="242"/>
        <v>0</v>
      </c>
      <c r="DR108" s="19">
        <f t="shared" si="243"/>
        <v>0</v>
      </c>
      <c r="DS108" s="19">
        <f t="shared" si="243"/>
        <v>0</v>
      </c>
      <c r="DT108" s="19">
        <f t="shared" si="243"/>
        <v>0</v>
      </c>
      <c r="DV108" s="19">
        <f t="shared" si="244"/>
        <v>0</v>
      </c>
      <c r="DW108" s="19">
        <f t="shared" si="244"/>
        <v>0</v>
      </c>
      <c r="DX108" s="19">
        <f t="shared" si="244"/>
        <v>0</v>
      </c>
      <c r="DZ108" s="19">
        <f t="shared" si="245"/>
        <v>0</v>
      </c>
      <c r="EA108" s="19">
        <f t="shared" si="245"/>
        <v>0</v>
      </c>
      <c r="EB108" s="19">
        <f t="shared" si="245"/>
        <v>0</v>
      </c>
      <c r="ED108" s="19">
        <f t="shared" si="246"/>
        <v>0</v>
      </c>
      <c r="EE108" s="19">
        <f t="shared" si="246"/>
        <v>0</v>
      </c>
      <c r="EF108" s="19">
        <f t="shared" si="246"/>
        <v>0</v>
      </c>
      <c r="EH108" s="19">
        <f t="shared" si="247"/>
        <v>0</v>
      </c>
      <c r="EI108" s="19">
        <f t="shared" si="247"/>
        <v>0</v>
      </c>
      <c r="EJ108" s="19">
        <f t="shared" si="247"/>
        <v>0</v>
      </c>
      <c r="EL108" s="19">
        <f t="shared" si="248"/>
        <v>0</v>
      </c>
      <c r="EM108" s="19">
        <f t="shared" si="248"/>
        <v>0</v>
      </c>
      <c r="EN108" s="19">
        <f t="shared" si="248"/>
        <v>0</v>
      </c>
      <c r="EP108" s="19">
        <f t="shared" si="249"/>
        <v>0</v>
      </c>
      <c r="EQ108" s="19">
        <f t="shared" si="249"/>
        <v>0</v>
      </c>
      <c r="ER108" s="19">
        <f t="shared" si="249"/>
        <v>0</v>
      </c>
      <c r="ET108" s="19">
        <f t="shared" si="250"/>
        <v>0</v>
      </c>
      <c r="EU108" s="19">
        <f t="shared" si="250"/>
        <v>0</v>
      </c>
      <c r="EV108" s="19">
        <f t="shared" si="250"/>
        <v>0</v>
      </c>
      <c r="EX108" s="19">
        <f t="shared" si="251"/>
        <v>0</v>
      </c>
      <c r="EY108" s="19">
        <f t="shared" si="251"/>
        <v>0</v>
      </c>
      <c r="EZ108" s="19">
        <f t="shared" si="251"/>
        <v>0</v>
      </c>
      <c r="FB108" s="19">
        <f t="shared" si="252"/>
        <v>0</v>
      </c>
      <c r="FC108" s="19">
        <f t="shared" si="252"/>
        <v>0</v>
      </c>
      <c r="FD108" s="19">
        <f t="shared" si="252"/>
        <v>0</v>
      </c>
      <c r="FF108" s="19">
        <f t="shared" si="253"/>
        <v>0</v>
      </c>
      <c r="FG108" s="19">
        <f t="shared" si="253"/>
        <v>0</v>
      </c>
      <c r="FH108" s="19">
        <f t="shared" si="253"/>
        <v>0</v>
      </c>
      <c r="FJ108" s="19">
        <f t="shared" si="254"/>
        <v>0</v>
      </c>
      <c r="FK108" s="19">
        <f t="shared" si="254"/>
        <v>0</v>
      </c>
      <c r="FL108" s="19">
        <f t="shared" si="254"/>
        <v>0</v>
      </c>
      <c r="FN108" s="19">
        <f t="shared" si="255"/>
        <v>0</v>
      </c>
      <c r="FO108" s="19">
        <f t="shared" si="255"/>
        <v>0</v>
      </c>
      <c r="FP108" s="19">
        <f t="shared" si="255"/>
        <v>0</v>
      </c>
      <c r="FR108" s="19">
        <f t="shared" si="256"/>
        <v>0</v>
      </c>
      <c r="FS108" s="19">
        <f t="shared" si="256"/>
        <v>0</v>
      </c>
      <c r="FT108" s="19">
        <f t="shared" si="256"/>
        <v>0</v>
      </c>
      <c r="FV108" s="19">
        <f t="shared" si="257"/>
        <v>0</v>
      </c>
      <c r="FW108" s="19">
        <f t="shared" si="257"/>
        <v>0</v>
      </c>
      <c r="FX108" s="19">
        <f t="shared" si="257"/>
        <v>0</v>
      </c>
      <c r="FZ108" s="19">
        <f t="shared" si="258"/>
        <v>0</v>
      </c>
      <c r="GA108" s="19">
        <f t="shared" si="258"/>
        <v>0</v>
      </c>
      <c r="GB108" s="19">
        <f t="shared" si="258"/>
        <v>0</v>
      </c>
      <c r="GD108" s="19">
        <f t="shared" si="259"/>
        <v>0</v>
      </c>
      <c r="GE108" s="19">
        <f t="shared" si="259"/>
        <v>0</v>
      </c>
      <c r="GF108" s="19">
        <f t="shared" si="259"/>
        <v>0</v>
      </c>
      <c r="GH108" s="19">
        <f t="shared" si="260"/>
        <v>0</v>
      </c>
      <c r="GI108" s="19">
        <f t="shared" si="260"/>
        <v>0</v>
      </c>
      <c r="GJ108" s="19">
        <f t="shared" si="260"/>
        <v>0</v>
      </c>
      <c r="GL108" s="19">
        <f t="shared" si="261"/>
        <v>0</v>
      </c>
      <c r="GM108" s="19">
        <f t="shared" si="261"/>
        <v>0</v>
      </c>
      <c r="GN108" s="19">
        <f t="shared" si="261"/>
        <v>0</v>
      </c>
      <c r="GP108" s="19">
        <f t="shared" si="262"/>
        <v>0</v>
      </c>
      <c r="GQ108" s="19">
        <f t="shared" si="262"/>
        <v>0</v>
      </c>
      <c r="GR108" s="19">
        <f t="shared" si="262"/>
        <v>0</v>
      </c>
      <c r="GT108" s="19">
        <f t="shared" si="263"/>
        <v>0</v>
      </c>
      <c r="GU108" s="19">
        <f t="shared" si="263"/>
        <v>0</v>
      </c>
      <c r="GV108" s="19">
        <f t="shared" si="263"/>
        <v>0</v>
      </c>
      <c r="HA108" s="27" t="str">
        <f>IF(N108="wykład",G108*E108*'Formy zajęć'!$D$53*'Formy zajęć'!$D$58,IF(N108="ćw.aud",G108*E108*'Kierunek studiów'!$C$6/'Formy zajęć'!$D$59*'Formy zajęć'!$D$53,IF(N108="sem",G108*E108*'Kierunek studiów'!$C$6/'Formy zajęć'!$D$62*'Formy zajęć'!$D$53,IF(N108="ćw.konw",G108*E108*'Formy zajęć'!$D$53*'Kierunek studiów'!$C$6/'Formy zajęć'!$D$61,IF(N108="ćw.lab",G108*E108*'Formy zajęć'!$D$53*'Kierunek studiów'!$C$6/'Formy zajęć'!$D$60,IF(N108="niesklasyfikowane",0,""))))))</f>
        <v/>
      </c>
      <c r="HB108" s="19" t="str">
        <f t="shared" si="270"/>
        <v/>
      </c>
    </row>
    <row r="109" spans="2:210" x14ac:dyDescent="0.25">
      <c r="B109" s="28">
        <f t="shared" si="264"/>
        <v>0</v>
      </c>
      <c r="C109" s="25">
        <f>Przedmioty!B110</f>
        <v>0</v>
      </c>
      <c r="D109" s="28">
        <f>Przedmioty!D110</f>
        <v>0</v>
      </c>
      <c r="E109" s="28">
        <f>Przedmioty!C110</f>
        <v>0</v>
      </c>
      <c r="F109" s="29">
        <f t="shared" si="265"/>
        <v>0</v>
      </c>
      <c r="G109" s="29">
        <f t="shared" si="266"/>
        <v>0</v>
      </c>
      <c r="H109" s="29">
        <f t="shared" si="267"/>
        <v>0</v>
      </c>
      <c r="J109" s="19">
        <f t="shared" si="268"/>
        <v>0</v>
      </c>
      <c r="K109" s="19">
        <f t="shared" si="269"/>
        <v>900</v>
      </c>
      <c r="L109" s="19" t="str">
        <f>IF(OR(B110&gt;B109,J109=0),"",K109-SUM($L$90:L108))</f>
        <v/>
      </c>
      <c r="M109" s="19" t="str">
        <f t="shared" si="271"/>
        <v/>
      </c>
      <c r="N109" s="19" t="str">
        <f t="shared" si="217"/>
        <v/>
      </c>
      <c r="P109" s="55" t="str">
        <f>IF(N109="wykład",E109,IF(N109="ćw.aud",E109*'Kierunek studiów'!$C$6/'Formy zajęć'!$D$59,IF(N109="ćw.lab",E109*'Kierunek studiów'!$C$6/'Formy zajęć'!$D$60,IF(N109="ćw.konw",E109*'Kierunek studiów'!$C$6/'Formy zajęć'!$D$61,IF(N109="sem",E109*'Kierunek studiów'!$C$6/'Formy zajęć'!$D$62,IF(N109="niesklasyfikowane",0,""))))))</f>
        <v/>
      </c>
      <c r="V109" s="19">
        <f t="shared" si="218"/>
        <v>0</v>
      </c>
      <c r="W109" s="19">
        <f t="shared" si="218"/>
        <v>0</v>
      </c>
      <c r="X109" s="19">
        <f t="shared" si="218"/>
        <v>0</v>
      </c>
      <c r="Z109" s="19">
        <f t="shared" si="219"/>
        <v>0</v>
      </c>
      <c r="AA109" s="19">
        <f t="shared" si="219"/>
        <v>0</v>
      </c>
      <c r="AB109" s="19">
        <f t="shared" si="219"/>
        <v>0</v>
      </c>
      <c r="AD109" s="19">
        <f t="shared" si="220"/>
        <v>0</v>
      </c>
      <c r="AE109" s="19">
        <f t="shared" si="220"/>
        <v>0</v>
      </c>
      <c r="AF109" s="19">
        <f t="shared" si="220"/>
        <v>0</v>
      </c>
      <c r="AH109" s="19">
        <f t="shared" si="221"/>
        <v>0</v>
      </c>
      <c r="AI109" s="19">
        <f t="shared" si="221"/>
        <v>0</v>
      </c>
      <c r="AJ109" s="19">
        <f t="shared" si="221"/>
        <v>0</v>
      </c>
      <c r="AL109" s="19">
        <f t="shared" si="222"/>
        <v>0</v>
      </c>
      <c r="AM109" s="19">
        <f t="shared" si="222"/>
        <v>0</v>
      </c>
      <c r="AN109" s="19">
        <f t="shared" si="222"/>
        <v>0</v>
      </c>
      <c r="AP109" s="19">
        <f t="shared" si="223"/>
        <v>0</v>
      </c>
      <c r="AQ109" s="19">
        <f t="shared" si="223"/>
        <v>0</v>
      </c>
      <c r="AR109" s="19">
        <f t="shared" si="223"/>
        <v>0</v>
      </c>
      <c r="AT109" s="19">
        <f t="shared" si="224"/>
        <v>0</v>
      </c>
      <c r="AU109" s="19">
        <f t="shared" si="224"/>
        <v>0</v>
      </c>
      <c r="AV109" s="19">
        <f t="shared" si="224"/>
        <v>0</v>
      </c>
      <c r="AX109" s="19">
        <f t="shared" si="225"/>
        <v>0</v>
      </c>
      <c r="AY109" s="19">
        <f t="shared" si="225"/>
        <v>0</v>
      </c>
      <c r="AZ109" s="19">
        <f t="shared" si="225"/>
        <v>0</v>
      </c>
      <c r="BB109" s="19">
        <f t="shared" si="226"/>
        <v>0</v>
      </c>
      <c r="BC109" s="19">
        <f t="shared" si="226"/>
        <v>0</v>
      </c>
      <c r="BD109" s="19">
        <f t="shared" si="226"/>
        <v>0</v>
      </c>
      <c r="BF109" s="19">
        <f t="shared" si="227"/>
        <v>0</v>
      </c>
      <c r="BG109" s="19">
        <f t="shared" si="227"/>
        <v>0</v>
      </c>
      <c r="BH109" s="19">
        <f t="shared" si="227"/>
        <v>0</v>
      </c>
      <c r="BJ109" s="19">
        <f t="shared" si="228"/>
        <v>0</v>
      </c>
      <c r="BK109" s="19">
        <f t="shared" si="228"/>
        <v>0</v>
      </c>
      <c r="BL109" s="19">
        <f t="shared" si="228"/>
        <v>0</v>
      </c>
      <c r="BN109" s="19">
        <f t="shared" si="229"/>
        <v>0</v>
      </c>
      <c r="BO109" s="19">
        <f t="shared" si="229"/>
        <v>0</v>
      </c>
      <c r="BP109" s="19">
        <f t="shared" si="229"/>
        <v>0</v>
      </c>
      <c r="BR109" s="19">
        <f t="shared" si="230"/>
        <v>0</v>
      </c>
      <c r="BS109" s="19">
        <f t="shared" si="230"/>
        <v>0</v>
      </c>
      <c r="BT109" s="19">
        <f t="shared" si="230"/>
        <v>0</v>
      </c>
      <c r="BV109" s="19">
        <f t="shared" si="231"/>
        <v>0</v>
      </c>
      <c r="BW109" s="19">
        <f t="shared" si="231"/>
        <v>0</v>
      </c>
      <c r="BX109" s="19">
        <f t="shared" si="231"/>
        <v>0</v>
      </c>
      <c r="BZ109" s="19">
        <f t="shared" si="232"/>
        <v>0</v>
      </c>
      <c r="CA109" s="19">
        <f t="shared" si="232"/>
        <v>0</v>
      </c>
      <c r="CB109" s="19">
        <f t="shared" si="232"/>
        <v>0</v>
      </c>
      <c r="CD109" s="19">
        <f t="shared" si="233"/>
        <v>0</v>
      </c>
      <c r="CE109" s="19">
        <f t="shared" si="233"/>
        <v>0</v>
      </c>
      <c r="CF109" s="19">
        <f t="shared" si="233"/>
        <v>0</v>
      </c>
      <c r="CH109" s="19">
        <f t="shared" si="234"/>
        <v>0</v>
      </c>
      <c r="CI109" s="19">
        <f t="shared" si="234"/>
        <v>0</v>
      </c>
      <c r="CJ109" s="19">
        <f t="shared" si="234"/>
        <v>0</v>
      </c>
      <c r="CL109" s="19">
        <f t="shared" si="235"/>
        <v>0</v>
      </c>
      <c r="CM109" s="19">
        <f t="shared" si="235"/>
        <v>0</v>
      </c>
      <c r="CN109" s="19">
        <f t="shared" si="235"/>
        <v>0</v>
      </c>
      <c r="CP109" s="19">
        <f t="shared" si="236"/>
        <v>0</v>
      </c>
      <c r="CQ109" s="19">
        <f t="shared" si="236"/>
        <v>0</v>
      </c>
      <c r="CR109" s="19">
        <f t="shared" si="236"/>
        <v>0</v>
      </c>
      <c r="CT109" s="19">
        <f t="shared" si="237"/>
        <v>0</v>
      </c>
      <c r="CU109" s="19">
        <f t="shared" si="237"/>
        <v>0</v>
      </c>
      <c r="CV109" s="19">
        <f t="shared" si="237"/>
        <v>0</v>
      </c>
      <c r="CX109" s="19">
        <f t="shared" si="238"/>
        <v>0</v>
      </c>
      <c r="CY109" s="19">
        <f t="shared" si="238"/>
        <v>0</v>
      </c>
      <c r="CZ109" s="19">
        <f t="shared" si="238"/>
        <v>0</v>
      </c>
      <c r="DB109" s="19">
        <f t="shared" si="239"/>
        <v>0</v>
      </c>
      <c r="DC109" s="19">
        <f t="shared" si="239"/>
        <v>0</v>
      </c>
      <c r="DD109" s="19">
        <f t="shared" si="239"/>
        <v>0</v>
      </c>
      <c r="DF109" s="19">
        <f t="shared" si="240"/>
        <v>0</v>
      </c>
      <c r="DG109" s="19">
        <f t="shared" si="240"/>
        <v>0</v>
      </c>
      <c r="DH109" s="19">
        <f t="shared" si="240"/>
        <v>0</v>
      </c>
      <c r="DJ109" s="19">
        <f t="shared" si="241"/>
        <v>0</v>
      </c>
      <c r="DK109" s="19">
        <f t="shared" si="241"/>
        <v>0</v>
      </c>
      <c r="DL109" s="19">
        <f t="shared" si="241"/>
        <v>0</v>
      </c>
      <c r="DN109" s="19">
        <f t="shared" si="242"/>
        <v>0</v>
      </c>
      <c r="DO109" s="19">
        <f t="shared" si="242"/>
        <v>0</v>
      </c>
      <c r="DP109" s="19">
        <f t="shared" si="242"/>
        <v>0</v>
      </c>
      <c r="DR109" s="19">
        <f t="shared" si="243"/>
        <v>0</v>
      </c>
      <c r="DS109" s="19">
        <f t="shared" si="243"/>
        <v>0</v>
      </c>
      <c r="DT109" s="19">
        <f t="shared" si="243"/>
        <v>0</v>
      </c>
      <c r="DV109" s="19">
        <f t="shared" si="244"/>
        <v>0</v>
      </c>
      <c r="DW109" s="19">
        <f t="shared" si="244"/>
        <v>0</v>
      </c>
      <c r="DX109" s="19">
        <f t="shared" si="244"/>
        <v>0</v>
      </c>
      <c r="DZ109" s="19">
        <f t="shared" si="245"/>
        <v>0</v>
      </c>
      <c r="EA109" s="19">
        <f t="shared" si="245"/>
        <v>0</v>
      </c>
      <c r="EB109" s="19">
        <f t="shared" si="245"/>
        <v>0</v>
      </c>
      <c r="ED109" s="19">
        <f t="shared" si="246"/>
        <v>0</v>
      </c>
      <c r="EE109" s="19">
        <f t="shared" si="246"/>
        <v>0</v>
      </c>
      <c r="EF109" s="19">
        <f t="shared" si="246"/>
        <v>0</v>
      </c>
      <c r="EH109" s="19">
        <f t="shared" si="247"/>
        <v>0</v>
      </c>
      <c r="EI109" s="19">
        <f t="shared" si="247"/>
        <v>0</v>
      </c>
      <c r="EJ109" s="19">
        <f t="shared" si="247"/>
        <v>0</v>
      </c>
      <c r="EL109" s="19">
        <f t="shared" si="248"/>
        <v>0</v>
      </c>
      <c r="EM109" s="19">
        <f t="shared" si="248"/>
        <v>0</v>
      </c>
      <c r="EN109" s="19">
        <f t="shared" si="248"/>
        <v>0</v>
      </c>
      <c r="EP109" s="19">
        <f t="shared" si="249"/>
        <v>0</v>
      </c>
      <c r="EQ109" s="19">
        <f t="shared" si="249"/>
        <v>0</v>
      </c>
      <c r="ER109" s="19">
        <f t="shared" si="249"/>
        <v>0</v>
      </c>
      <c r="ET109" s="19">
        <f t="shared" si="250"/>
        <v>0</v>
      </c>
      <c r="EU109" s="19">
        <f t="shared" si="250"/>
        <v>0</v>
      </c>
      <c r="EV109" s="19">
        <f t="shared" si="250"/>
        <v>0</v>
      </c>
      <c r="EX109" s="19">
        <f t="shared" si="251"/>
        <v>0</v>
      </c>
      <c r="EY109" s="19">
        <f t="shared" si="251"/>
        <v>0</v>
      </c>
      <c r="EZ109" s="19">
        <f t="shared" si="251"/>
        <v>0</v>
      </c>
      <c r="FB109" s="19">
        <f t="shared" si="252"/>
        <v>0</v>
      </c>
      <c r="FC109" s="19">
        <f t="shared" si="252"/>
        <v>0</v>
      </c>
      <c r="FD109" s="19">
        <f t="shared" si="252"/>
        <v>0</v>
      </c>
      <c r="FF109" s="19">
        <f t="shared" si="253"/>
        <v>0</v>
      </c>
      <c r="FG109" s="19">
        <f t="shared" si="253"/>
        <v>0</v>
      </c>
      <c r="FH109" s="19">
        <f t="shared" si="253"/>
        <v>0</v>
      </c>
      <c r="FJ109" s="19">
        <f t="shared" si="254"/>
        <v>0</v>
      </c>
      <c r="FK109" s="19">
        <f t="shared" si="254"/>
        <v>0</v>
      </c>
      <c r="FL109" s="19">
        <f t="shared" si="254"/>
        <v>0</v>
      </c>
      <c r="FN109" s="19">
        <f t="shared" si="255"/>
        <v>0</v>
      </c>
      <c r="FO109" s="19">
        <f t="shared" si="255"/>
        <v>0</v>
      </c>
      <c r="FP109" s="19">
        <f t="shared" si="255"/>
        <v>0</v>
      </c>
      <c r="FR109" s="19">
        <f t="shared" si="256"/>
        <v>0</v>
      </c>
      <c r="FS109" s="19">
        <f t="shared" si="256"/>
        <v>0</v>
      </c>
      <c r="FT109" s="19">
        <f t="shared" si="256"/>
        <v>0</v>
      </c>
      <c r="FV109" s="19">
        <f t="shared" si="257"/>
        <v>0</v>
      </c>
      <c r="FW109" s="19">
        <f t="shared" si="257"/>
        <v>0</v>
      </c>
      <c r="FX109" s="19">
        <f t="shared" si="257"/>
        <v>0</v>
      </c>
      <c r="FZ109" s="19">
        <f t="shared" si="258"/>
        <v>0</v>
      </c>
      <c r="GA109" s="19">
        <f t="shared" si="258"/>
        <v>0</v>
      </c>
      <c r="GB109" s="19">
        <f t="shared" si="258"/>
        <v>0</v>
      </c>
      <c r="GD109" s="19">
        <f t="shared" si="259"/>
        <v>0</v>
      </c>
      <c r="GE109" s="19">
        <f t="shared" si="259"/>
        <v>0</v>
      </c>
      <c r="GF109" s="19">
        <f t="shared" si="259"/>
        <v>0</v>
      </c>
      <c r="GH109" s="19">
        <f t="shared" si="260"/>
        <v>0</v>
      </c>
      <c r="GI109" s="19">
        <f t="shared" si="260"/>
        <v>0</v>
      </c>
      <c r="GJ109" s="19">
        <f t="shared" si="260"/>
        <v>0</v>
      </c>
      <c r="GL109" s="19">
        <f t="shared" si="261"/>
        <v>0</v>
      </c>
      <c r="GM109" s="19">
        <f t="shared" si="261"/>
        <v>0</v>
      </c>
      <c r="GN109" s="19">
        <f t="shared" si="261"/>
        <v>0</v>
      </c>
      <c r="GP109" s="19">
        <f t="shared" si="262"/>
        <v>0</v>
      </c>
      <c r="GQ109" s="19">
        <f t="shared" si="262"/>
        <v>0</v>
      </c>
      <c r="GR109" s="19">
        <f t="shared" si="262"/>
        <v>0</v>
      </c>
      <c r="GT109" s="19">
        <f t="shared" si="263"/>
        <v>0</v>
      </c>
      <c r="GU109" s="19">
        <f t="shared" si="263"/>
        <v>0</v>
      </c>
      <c r="GV109" s="19">
        <f t="shared" si="263"/>
        <v>0</v>
      </c>
      <c r="HA109" s="27" t="str">
        <f>IF(N109="wykład",G109*E109*'Formy zajęć'!$D$53*'Formy zajęć'!$D$58,IF(N109="ćw.aud",G109*E109*'Kierunek studiów'!$C$6/'Formy zajęć'!$D$59*'Formy zajęć'!$D$53,IF(N109="sem",G109*E109*'Kierunek studiów'!$C$6/'Formy zajęć'!$D$62*'Formy zajęć'!$D$53,IF(N109="ćw.konw",G109*E109*'Formy zajęć'!$D$53*'Kierunek studiów'!$C$6/'Formy zajęć'!$D$61,IF(N109="ćw.lab",G109*E109*'Formy zajęć'!$D$53*'Kierunek studiów'!$C$6/'Formy zajęć'!$D$60,IF(N109="niesklasyfikowane",0,""))))))</f>
        <v/>
      </c>
      <c r="HB109" s="19" t="str">
        <f t="shared" si="270"/>
        <v/>
      </c>
    </row>
    <row r="110" spans="2:210" x14ac:dyDescent="0.25">
      <c r="B110" s="28">
        <f t="shared" si="264"/>
        <v>0</v>
      </c>
      <c r="C110" s="25">
        <f>Przedmioty!B111</f>
        <v>0</v>
      </c>
      <c r="D110" s="28">
        <f>Przedmioty!D111</f>
        <v>0</v>
      </c>
      <c r="E110" s="28">
        <f>Przedmioty!C111</f>
        <v>0</v>
      </c>
      <c r="F110" s="29">
        <f t="shared" si="265"/>
        <v>0</v>
      </c>
      <c r="G110" s="29">
        <f t="shared" si="266"/>
        <v>0</v>
      </c>
      <c r="H110" s="29">
        <f t="shared" si="267"/>
        <v>0</v>
      </c>
      <c r="J110" s="19">
        <f t="shared" si="268"/>
        <v>0</v>
      </c>
      <c r="K110" s="19">
        <f t="shared" si="269"/>
        <v>900</v>
      </c>
      <c r="L110" s="19" t="str">
        <f>IF(OR(B111&gt;B110,J110=0),"",K110-SUM($L$90:L109))</f>
        <v/>
      </c>
      <c r="M110" s="19" t="str">
        <f t="shared" si="271"/>
        <v/>
      </c>
      <c r="N110" s="19" t="str">
        <f t="shared" si="217"/>
        <v/>
      </c>
      <c r="P110" s="55" t="str">
        <f>IF(N110="wykład",E110,IF(N110="ćw.aud",E110*'Kierunek studiów'!$C$6/'Formy zajęć'!$D$59,IF(N110="ćw.lab",E110*'Kierunek studiów'!$C$6/'Formy zajęć'!$D$60,IF(N110="ćw.konw",E110*'Kierunek studiów'!$C$6/'Formy zajęć'!$D$61,IF(N110="sem",E110*'Kierunek studiów'!$C$6/'Formy zajęć'!$D$62,IF(N110="niesklasyfikowane",0,""))))))</f>
        <v/>
      </c>
      <c r="V110" s="19">
        <f t="shared" ref="V110:X125" si="272">IF($D110=V$4,V$5,0)</f>
        <v>0</v>
      </c>
      <c r="W110" s="19">
        <f t="shared" si="272"/>
        <v>0</v>
      </c>
      <c r="X110" s="19">
        <f t="shared" si="272"/>
        <v>0</v>
      </c>
      <c r="Z110" s="19">
        <f t="shared" ref="Z110:AB125" si="273">IF($D110=Z$4,Z$5,0)</f>
        <v>0</v>
      </c>
      <c r="AA110" s="19">
        <f t="shared" si="273"/>
        <v>0</v>
      </c>
      <c r="AB110" s="19">
        <f t="shared" si="273"/>
        <v>0</v>
      </c>
      <c r="AD110" s="19">
        <f t="shared" ref="AD110:AF125" si="274">IF($D110=AD$4,AD$5,0)</f>
        <v>0</v>
      </c>
      <c r="AE110" s="19">
        <f t="shared" si="274"/>
        <v>0</v>
      </c>
      <c r="AF110" s="19">
        <f t="shared" si="274"/>
        <v>0</v>
      </c>
      <c r="AH110" s="19">
        <f t="shared" ref="AH110:AJ125" si="275">IF($D110=AH$4,AH$5,0)</f>
        <v>0</v>
      </c>
      <c r="AI110" s="19">
        <f t="shared" si="275"/>
        <v>0</v>
      </c>
      <c r="AJ110" s="19">
        <f t="shared" si="275"/>
        <v>0</v>
      </c>
      <c r="AL110" s="19">
        <f t="shared" ref="AL110:AN125" si="276">IF($D110=AL$4,AL$5,0)</f>
        <v>0</v>
      </c>
      <c r="AM110" s="19">
        <f t="shared" si="276"/>
        <v>0</v>
      </c>
      <c r="AN110" s="19">
        <f t="shared" si="276"/>
        <v>0</v>
      </c>
      <c r="AP110" s="19">
        <f t="shared" ref="AP110:AR125" si="277">IF($D110=AP$4,AP$5,0)</f>
        <v>0</v>
      </c>
      <c r="AQ110" s="19">
        <f t="shared" si="277"/>
        <v>0</v>
      </c>
      <c r="AR110" s="19">
        <f t="shared" si="277"/>
        <v>0</v>
      </c>
      <c r="AT110" s="19">
        <f t="shared" ref="AT110:AV125" si="278">IF($D110=AT$4,AT$5,0)</f>
        <v>0</v>
      </c>
      <c r="AU110" s="19">
        <f t="shared" si="278"/>
        <v>0</v>
      </c>
      <c r="AV110" s="19">
        <f t="shared" si="278"/>
        <v>0</v>
      </c>
      <c r="AX110" s="19">
        <f t="shared" ref="AX110:AZ125" si="279">IF($D110=AX$4,AX$5,0)</f>
        <v>0</v>
      </c>
      <c r="AY110" s="19">
        <f t="shared" si="279"/>
        <v>0</v>
      </c>
      <c r="AZ110" s="19">
        <f t="shared" si="279"/>
        <v>0</v>
      </c>
      <c r="BB110" s="19">
        <f t="shared" ref="BB110:BD125" si="280">IF($D110=BB$4,BB$5,0)</f>
        <v>0</v>
      </c>
      <c r="BC110" s="19">
        <f t="shared" si="280"/>
        <v>0</v>
      </c>
      <c r="BD110" s="19">
        <f t="shared" si="280"/>
        <v>0</v>
      </c>
      <c r="BF110" s="19">
        <f t="shared" ref="BF110:BH125" si="281">IF($D110=BF$4,BF$5,0)</f>
        <v>0</v>
      </c>
      <c r="BG110" s="19">
        <f t="shared" si="281"/>
        <v>0</v>
      </c>
      <c r="BH110" s="19">
        <f t="shared" si="281"/>
        <v>0</v>
      </c>
      <c r="BJ110" s="19">
        <f t="shared" ref="BJ110:BL125" si="282">IF($D110=BJ$4,BJ$5,0)</f>
        <v>0</v>
      </c>
      <c r="BK110" s="19">
        <f t="shared" si="282"/>
        <v>0</v>
      </c>
      <c r="BL110" s="19">
        <f t="shared" si="282"/>
        <v>0</v>
      </c>
      <c r="BN110" s="19">
        <f t="shared" ref="BN110:BP125" si="283">IF($D110=BN$4,BN$5,0)</f>
        <v>0</v>
      </c>
      <c r="BO110" s="19">
        <f t="shared" si="283"/>
        <v>0</v>
      </c>
      <c r="BP110" s="19">
        <f t="shared" si="283"/>
        <v>0</v>
      </c>
      <c r="BR110" s="19">
        <f t="shared" ref="BR110:BT125" si="284">IF($D110=BR$4,BR$5,0)</f>
        <v>0</v>
      </c>
      <c r="BS110" s="19">
        <f t="shared" si="284"/>
        <v>0</v>
      </c>
      <c r="BT110" s="19">
        <f t="shared" si="284"/>
        <v>0</v>
      </c>
      <c r="BV110" s="19">
        <f t="shared" ref="BV110:BX125" si="285">IF($D110=BV$4,BV$5,0)</f>
        <v>0</v>
      </c>
      <c r="BW110" s="19">
        <f t="shared" si="285"/>
        <v>0</v>
      </c>
      <c r="BX110" s="19">
        <f t="shared" si="285"/>
        <v>0</v>
      </c>
      <c r="BZ110" s="19">
        <f t="shared" ref="BZ110:CB125" si="286">IF($D110=BZ$4,BZ$5,0)</f>
        <v>0</v>
      </c>
      <c r="CA110" s="19">
        <f t="shared" si="286"/>
        <v>0</v>
      </c>
      <c r="CB110" s="19">
        <f t="shared" si="286"/>
        <v>0</v>
      </c>
      <c r="CD110" s="19">
        <f t="shared" ref="CD110:CF125" si="287">IF($D110=CD$4,CD$5,0)</f>
        <v>0</v>
      </c>
      <c r="CE110" s="19">
        <f t="shared" si="287"/>
        <v>0</v>
      </c>
      <c r="CF110" s="19">
        <f t="shared" si="287"/>
        <v>0</v>
      </c>
      <c r="CH110" s="19">
        <f t="shared" ref="CH110:CJ125" si="288">IF($D110=CH$4,CH$5,0)</f>
        <v>0</v>
      </c>
      <c r="CI110" s="19">
        <f t="shared" si="288"/>
        <v>0</v>
      </c>
      <c r="CJ110" s="19">
        <f t="shared" si="288"/>
        <v>0</v>
      </c>
      <c r="CL110" s="19">
        <f t="shared" ref="CL110:CN125" si="289">IF($D110=CL$4,CL$5,0)</f>
        <v>0</v>
      </c>
      <c r="CM110" s="19">
        <f t="shared" si="289"/>
        <v>0</v>
      </c>
      <c r="CN110" s="19">
        <f t="shared" si="289"/>
        <v>0</v>
      </c>
      <c r="CP110" s="19">
        <f t="shared" ref="CP110:CR125" si="290">IF($D110=CP$4,CP$5,0)</f>
        <v>0</v>
      </c>
      <c r="CQ110" s="19">
        <f t="shared" si="290"/>
        <v>0</v>
      </c>
      <c r="CR110" s="19">
        <f t="shared" si="290"/>
        <v>0</v>
      </c>
      <c r="CT110" s="19">
        <f t="shared" ref="CT110:CV125" si="291">IF($D110=CT$4,CT$5,0)</f>
        <v>0</v>
      </c>
      <c r="CU110" s="19">
        <f t="shared" si="291"/>
        <v>0</v>
      </c>
      <c r="CV110" s="19">
        <f t="shared" si="291"/>
        <v>0</v>
      </c>
      <c r="CX110" s="19">
        <f t="shared" ref="CX110:CZ125" si="292">IF($D110=CX$4,CX$5,0)</f>
        <v>0</v>
      </c>
      <c r="CY110" s="19">
        <f t="shared" si="292"/>
        <v>0</v>
      </c>
      <c r="CZ110" s="19">
        <f t="shared" si="292"/>
        <v>0</v>
      </c>
      <c r="DB110" s="19">
        <f t="shared" ref="DB110:DD125" si="293">IF($D110=DB$4,DB$5,0)</f>
        <v>0</v>
      </c>
      <c r="DC110" s="19">
        <f t="shared" si="293"/>
        <v>0</v>
      </c>
      <c r="DD110" s="19">
        <f t="shared" si="293"/>
        <v>0</v>
      </c>
      <c r="DF110" s="19">
        <f t="shared" ref="DF110:DH125" si="294">IF($D110=DF$4,DF$5,0)</f>
        <v>0</v>
      </c>
      <c r="DG110" s="19">
        <f t="shared" si="294"/>
        <v>0</v>
      </c>
      <c r="DH110" s="19">
        <f t="shared" si="294"/>
        <v>0</v>
      </c>
      <c r="DJ110" s="19">
        <f t="shared" ref="DJ110:DL125" si="295">IF($D110=DJ$4,DJ$5,0)</f>
        <v>0</v>
      </c>
      <c r="DK110" s="19">
        <f t="shared" si="295"/>
        <v>0</v>
      </c>
      <c r="DL110" s="19">
        <f t="shared" si="295"/>
        <v>0</v>
      </c>
      <c r="DN110" s="19">
        <f t="shared" ref="DN110:DP125" si="296">IF($D110=DN$4,DN$5,0)</f>
        <v>0</v>
      </c>
      <c r="DO110" s="19">
        <f t="shared" si="296"/>
        <v>0</v>
      </c>
      <c r="DP110" s="19">
        <f t="shared" si="296"/>
        <v>0</v>
      </c>
      <c r="DR110" s="19">
        <f t="shared" ref="DR110:DT125" si="297">IF($D110=DR$4,DR$5,0)</f>
        <v>0</v>
      </c>
      <c r="DS110" s="19">
        <f t="shared" si="297"/>
        <v>0</v>
      </c>
      <c r="DT110" s="19">
        <f t="shared" si="297"/>
        <v>0</v>
      </c>
      <c r="DV110" s="19">
        <f t="shared" ref="DV110:DX125" si="298">IF($D110=DV$4,DV$5,0)</f>
        <v>0</v>
      </c>
      <c r="DW110" s="19">
        <f t="shared" si="298"/>
        <v>0</v>
      </c>
      <c r="DX110" s="19">
        <f t="shared" si="298"/>
        <v>0</v>
      </c>
      <c r="DZ110" s="19">
        <f t="shared" ref="DZ110:EB125" si="299">IF($D110=DZ$4,DZ$5,0)</f>
        <v>0</v>
      </c>
      <c r="EA110" s="19">
        <f t="shared" si="299"/>
        <v>0</v>
      </c>
      <c r="EB110" s="19">
        <f t="shared" si="299"/>
        <v>0</v>
      </c>
      <c r="ED110" s="19">
        <f t="shared" ref="ED110:EF125" si="300">IF($D110=ED$4,ED$5,0)</f>
        <v>0</v>
      </c>
      <c r="EE110" s="19">
        <f t="shared" si="300"/>
        <v>0</v>
      </c>
      <c r="EF110" s="19">
        <f t="shared" si="300"/>
        <v>0</v>
      </c>
      <c r="EH110" s="19">
        <f t="shared" ref="EH110:EJ125" si="301">IF($D110=EH$4,EH$5,0)</f>
        <v>0</v>
      </c>
      <c r="EI110" s="19">
        <f t="shared" si="301"/>
        <v>0</v>
      </c>
      <c r="EJ110" s="19">
        <f t="shared" si="301"/>
        <v>0</v>
      </c>
      <c r="EL110" s="19">
        <f t="shared" ref="EL110:EN125" si="302">IF($D110=EL$4,EL$5,0)</f>
        <v>0</v>
      </c>
      <c r="EM110" s="19">
        <f t="shared" si="302"/>
        <v>0</v>
      </c>
      <c r="EN110" s="19">
        <f t="shared" si="302"/>
        <v>0</v>
      </c>
      <c r="EP110" s="19">
        <f t="shared" ref="EP110:ER125" si="303">IF($D110=EP$4,EP$5,0)</f>
        <v>0</v>
      </c>
      <c r="EQ110" s="19">
        <f t="shared" si="303"/>
        <v>0</v>
      </c>
      <c r="ER110" s="19">
        <f t="shared" si="303"/>
        <v>0</v>
      </c>
      <c r="ET110" s="19">
        <f t="shared" ref="ET110:EV125" si="304">IF($D110=ET$4,ET$5,0)</f>
        <v>0</v>
      </c>
      <c r="EU110" s="19">
        <f t="shared" si="304"/>
        <v>0</v>
      </c>
      <c r="EV110" s="19">
        <f t="shared" si="304"/>
        <v>0</v>
      </c>
      <c r="EX110" s="19">
        <f t="shared" ref="EX110:EZ125" si="305">IF($D110=EX$4,EX$5,0)</f>
        <v>0</v>
      </c>
      <c r="EY110" s="19">
        <f t="shared" si="305"/>
        <v>0</v>
      </c>
      <c r="EZ110" s="19">
        <f t="shared" si="305"/>
        <v>0</v>
      </c>
      <c r="FB110" s="19">
        <f t="shared" ref="FB110:FD125" si="306">IF($D110=FB$4,FB$5,0)</f>
        <v>0</v>
      </c>
      <c r="FC110" s="19">
        <f t="shared" si="306"/>
        <v>0</v>
      </c>
      <c r="FD110" s="19">
        <f t="shared" si="306"/>
        <v>0</v>
      </c>
      <c r="FF110" s="19">
        <f t="shared" ref="FF110:FH125" si="307">IF($D110=FF$4,FF$5,0)</f>
        <v>0</v>
      </c>
      <c r="FG110" s="19">
        <f t="shared" si="307"/>
        <v>0</v>
      </c>
      <c r="FH110" s="19">
        <f t="shared" si="307"/>
        <v>0</v>
      </c>
      <c r="FJ110" s="19">
        <f t="shared" ref="FJ110:FL125" si="308">IF($D110=FJ$4,FJ$5,0)</f>
        <v>0</v>
      </c>
      <c r="FK110" s="19">
        <f t="shared" si="308"/>
        <v>0</v>
      </c>
      <c r="FL110" s="19">
        <f t="shared" si="308"/>
        <v>0</v>
      </c>
      <c r="FN110" s="19">
        <f t="shared" ref="FN110:FP125" si="309">IF($D110=FN$4,FN$5,0)</f>
        <v>0</v>
      </c>
      <c r="FO110" s="19">
        <f t="shared" si="309"/>
        <v>0</v>
      </c>
      <c r="FP110" s="19">
        <f t="shared" si="309"/>
        <v>0</v>
      </c>
      <c r="FR110" s="19">
        <f t="shared" ref="FR110:FT125" si="310">IF($D110=FR$4,FR$5,0)</f>
        <v>0</v>
      </c>
      <c r="FS110" s="19">
        <f t="shared" si="310"/>
        <v>0</v>
      </c>
      <c r="FT110" s="19">
        <f t="shared" si="310"/>
        <v>0</v>
      </c>
      <c r="FV110" s="19">
        <f t="shared" ref="FV110:FX125" si="311">IF($D110=FV$4,FV$5,0)</f>
        <v>0</v>
      </c>
      <c r="FW110" s="19">
        <f t="shared" si="311"/>
        <v>0</v>
      </c>
      <c r="FX110" s="19">
        <f t="shared" si="311"/>
        <v>0</v>
      </c>
      <c r="FZ110" s="19">
        <f t="shared" ref="FZ110:GB125" si="312">IF($D110=FZ$4,FZ$5,0)</f>
        <v>0</v>
      </c>
      <c r="GA110" s="19">
        <f t="shared" si="312"/>
        <v>0</v>
      </c>
      <c r="GB110" s="19">
        <f t="shared" si="312"/>
        <v>0</v>
      </c>
      <c r="GD110" s="19">
        <f t="shared" ref="GD110:GF125" si="313">IF($D110=GD$4,GD$5,0)</f>
        <v>0</v>
      </c>
      <c r="GE110" s="19">
        <f t="shared" si="313"/>
        <v>0</v>
      </c>
      <c r="GF110" s="19">
        <f t="shared" si="313"/>
        <v>0</v>
      </c>
      <c r="GH110" s="19">
        <f t="shared" ref="GH110:GJ125" si="314">IF($D110=GH$4,GH$5,0)</f>
        <v>0</v>
      </c>
      <c r="GI110" s="19">
        <f t="shared" si="314"/>
        <v>0</v>
      </c>
      <c r="GJ110" s="19">
        <f t="shared" si="314"/>
        <v>0</v>
      </c>
      <c r="GL110" s="19">
        <f t="shared" ref="GL110:GN125" si="315">IF($D110=GL$4,GL$5,0)</f>
        <v>0</v>
      </c>
      <c r="GM110" s="19">
        <f t="shared" si="315"/>
        <v>0</v>
      </c>
      <c r="GN110" s="19">
        <f t="shared" si="315"/>
        <v>0</v>
      </c>
      <c r="GP110" s="19">
        <f t="shared" ref="GP110:GR125" si="316">IF($D110=GP$4,GP$5,0)</f>
        <v>0</v>
      </c>
      <c r="GQ110" s="19">
        <f t="shared" si="316"/>
        <v>0</v>
      </c>
      <c r="GR110" s="19">
        <f t="shared" si="316"/>
        <v>0</v>
      </c>
      <c r="GT110" s="19">
        <f t="shared" ref="GT110:GV125" si="317">IF($D110=GT$4,GT$5,0)</f>
        <v>0</v>
      </c>
      <c r="GU110" s="19">
        <f t="shared" si="317"/>
        <v>0</v>
      </c>
      <c r="GV110" s="19">
        <f t="shared" si="317"/>
        <v>0</v>
      </c>
      <c r="HA110" s="27" t="str">
        <f>IF(N110="wykład",G110*E110*'Formy zajęć'!$D$53*'Formy zajęć'!$D$58,IF(N110="ćw.aud",G110*E110*'Kierunek studiów'!$C$6/'Formy zajęć'!$D$59*'Formy zajęć'!$D$53,IF(N110="sem",G110*E110*'Kierunek studiów'!$C$6/'Formy zajęć'!$D$62*'Formy zajęć'!$D$53,IF(N110="ćw.konw",G110*E110*'Formy zajęć'!$D$53*'Kierunek studiów'!$C$6/'Formy zajęć'!$D$61,IF(N110="ćw.lab",G110*E110*'Formy zajęć'!$D$53*'Kierunek studiów'!$C$6/'Formy zajęć'!$D$60,IF(N110="niesklasyfikowane",0,""))))))</f>
        <v/>
      </c>
      <c r="HB110" s="19" t="str">
        <f t="shared" si="270"/>
        <v/>
      </c>
    </row>
    <row r="111" spans="2:210" x14ac:dyDescent="0.25">
      <c r="B111" s="28">
        <f t="shared" si="264"/>
        <v>0</v>
      </c>
      <c r="C111" s="25">
        <f>Przedmioty!B112</f>
        <v>0</v>
      </c>
      <c r="D111" s="28">
        <f>Przedmioty!D112</f>
        <v>0</v>
      </c>
      <c r="E111" s="28">
        <f>Przedmioty!C112</f>
        <v>0</v>
      </c>
      <c r="F111" s="29">
        <f t="shared" si="265"/>
        <v>0</v>
      </c>
      <c r="G111" s="29">
        <f t="shared" si="266"/>
        <v>0</v>
      </c>
      <c r="H111" s="29">
        <f t="shared" si="267"/>
        <v>0</v>
      </c>
      <c r="J111" s="19">
        <f t="shared" si="268"/>
        <v>0</v>
      </c>
      <c r="K111" s="19">
        <f t="shared" si="269"/>
        <v>900</v>
      </c>
      <c r="L111" s="19" t="str">
        <f>IF(OR(B112&gt;B111,J111=0),"",K111-SUM($L$90:L110))</f>
        <v/>
      </c>
      <c r="M111" s="19" t="str">
        <f t="shared" si="271"/>
        <v/>
      </c>
      <c r="N111" s="19" t="str">
        <f t="shared" si="217"/>
        <v/>
      </c>
      <c r="P111" s="55" t="str">
        <f>IF(N111="wykład",E111,IF(N111="ćw.aud",E111*'Kierunek studiów'!$C$6/'Formy zajęć'!$D$59,IF(N111="ćw.lab",E111*'Kierunek studiów'!$C$6/'Formy zajęć'!$D$60,IF(N111="ćw.konw",E111*'Kierunek studiów'!$C$6/'Formy zajęć'!$D$61,IF(N111="sem",E111*'Kierunek studiów'!$C$6/'Formy zajęć'!$D$62,IF(N111="niesklasyfikowane",0,""))))))</f>
        <v/>
      </c>
      <c r="V111" s="19">
        <f t="shared" si="272"/>
        <v>0</v>
      </c>
      <c r="W111" s="19">
        <f t="shared" si="272"/>
        <v>0</v>
      </c>
      <c r="X111" s="19">
        <f t="shared" si="272"/>
        <v>0</v>
      </c>
      <c r="Z111" s="19">
        <f t="shared" si="273"/>
        <v>0</v>
      </c>
      <c r="AA111" s="19">
        <f t="shared" si="273"/>
        <v>0</v>
      </c>
      <c r="AB111" s="19">
        <f t="shared" si="273"/>
        <v>0</v>
      </c>
      <c r="AD111" s="19">
        <f t="shared" si="274"/>
        <v>0</v>
      </c>
      <c r="AE111" s="19">
        <f t="shared" si="274"/>
        <v>0</v>
      </c>
      <c r="AF111" s="19">
        <f t="shared" si="274"/>
        <v>0</v>
      </c>
      <c r="AH111" s="19">
        <f t="shared" si="275"/>
        <v>0</v>
      </c>
      <c r="AI111" s="19">
        <f t="shared" si="275"/>
        <v>0</v>
      </c>
      <c r="AJ111" s="19">
        <f t="shared" si="275"/>
        <v>0</v>
      </c>
      <c r="AL111" s="19">
        <f t="shared" si="276"/>
        <v>0</v>
      </c>
      <c r="AM111" s="19">
        <f t="shared" si="276"/>
        <v>0</v>
      </c>
      <c r="AN111" s="19">
        <f t="shared" si="276"/>
        <v>0</v>
      </c>
      <c r="AP111" s="19">
        <f t="shared" si="277"/>
        <v>0</v>
      </c>
      <c r="AQ111" s="19">
        <f t="shared" si="277"/>
        <v>0</v>
      </c>
      <c r="AR111" s="19">
        <f t="shared" si="277"/>
        <v>0</v>
      </c>
      <c r="AT111" s="19">
        <f t="shared" si="278"/>
        <v>0</v>
      </c>
      <c r="AU111" s="19">
        <f t="shared" si="278"/>
        <v>0</v>
      </c>
      <c r="AV111" s="19">
        <f t="shared" si="278"/>
        <v>0</v>
      </c>
      <c r="AX111" s="19">
        <f t="shared" si="279"/>
        <v>0</v>
      </c>
      <c r="AY111" s="19">
        <f t="shared" si="279"/>
        <v>0</v>
      </c>
      <c r="AZ111" s="19">
        <f t="shared" si="279"/>
        <v>0</v>
      </c>
      <c r="BB111" s="19">
        <f t="shared" si="280"/>
        <v>0</v>
      </c>
      <c r="BC111" s="19">
        <f t="shared" si="280"/>
        <v>0</v>
      </c>
      <c r="BD111" s="19">
        <f t="shared" si="280"/>
        <v>0</v>
      </c>
      <c r="BF111" s="19">
        <f t="shared" si="281"/>
        <v>0</v>
      </c>
      <c r="BG111" s="19">
        <f t="shared" si="281"/>
        <v>0</v>
      </c>
      <c r="BH111" s="19">
        <f t="shared" si="281"/>
        <v>0</v>
      </c>
      <c r="BJ111" s="19">
        <f t="shared" si="282"/>
        <v>0</v>
      </c>
      <c r="BK111" s="19">
        <f t="shared" si="282"/>
        <v>0</v>
      </c>
      <c r="BL111" s="19">
        <f t="shared" si="282"/>
        <v>0</v>
      </c>
      <c r="BN111" s="19">
        <f t="shared" si="283"/>
        <v>0</v>
      </c>
      <c r="BO111" s="19">
        <f t="shared" si="283"/>
        <v>0</v>
      </c>
      <c r="BP111" s="19">
        <f t="shared" si="283"/>
        <v>0</v>
      </c>
      <c r="BR111" s="19">
        <f t="shared" si="284"/>
        <v>0</v>
      </c>
      <c r="BS111" s="19">
        <f t="shared" si="284"/>
        <v>0</v>
      </c>
      <c r="BT111" s="19">
        <f t="shared" si="284"/>
        <v>0</v>
      </c>
      <c r="BV111" s="19">
        <f t="shared" si="285"/>
        <v>0</v>
      </c>
      <c r="BW111" s="19">
        <f t="shared" si="285"/>
        <v>0</v>
      </c>
      <c r="BX111" s="19">
        <f t="shared" si="285"/>
        <v>0</v>
      </c>
      <c r="BZ111" s="19">
        <f t="shared" si="286"/>
        <v>0</v>
      </c>
      <c r="CA111" s="19">
        <f t="shared" si="286"/>
        <v>0</v>
      </c>
      <c r="CB111" s="19">
        <f t="shared" si="286"/>
        <v>0</v>
      </c>
      <c r="CD111" s="19">
        <f t="shared" si="287"/>
        <v>0</v>
      </c>
      <c r="CE111" s="19">
        <f t="shared" si="287"/>
        <v>0</v>
      </c>
      <c r="CF111" s="19">
        <f t="shared" si="287"/>
        <v>0</v>
      </c>
      <c r="CH111" s="19">
        <f t="shared" si="288"/>
        <v>0</v>
      </c>
      <c r="CI111" s="19">
        <f t="shared" si="288"/>
        <v>0</v>
      </c>
      <c r="CJ111" s="19">
        <f t="shared" si="288"/>
        <v>0</v>
      </c>
      <c r="CL111" s="19">
        <f t="shared" si="289"/>
        <v>0</v>
      </c>
      <c r="CM111" s="19">
        <f t="shared" si="289"/>
        <v>0</v>
      </c>
      <c r="CN111" s="19">
        <f t="shared" si="289"/>
        <v>0</v>
      </c>
      <c r="CP111" s="19">
        <f t="shared" si="290"/>
        <v>0</v>
      </c>
      <c r="CQ111" s="19">
        <f t="shared" si="290"/>
        <v>0</v>
      </c>
      <c r="CR111" s="19">
        <f t="shared" si="290"/>
        <v>0</v>
      </c>
      <c r="CT111" s="19">
        <f t="shared" si="291"/>
        <v>0</v>
      </c>
      <c r="CU111" s="19">
        <f t="shared" si="291"/>
        <v>0</v>
      </c>
      <c r="CV111" s="19">
        <f t="shared" si="291"/>
        <v>0</v>
      </c>
      <c r="CX111" s="19">
        <f t="shared" si="292"/>
        <v>0</v>
      </c>
      <c r="CY111" s="19">
        <f t="shared" si="292"/>
        <v>0</v>
      </c>
      <c r="CZ111" s="19">
        <f t="shared" si="292"/>
        <v>0</v>
      </c>
      <c r="DB111" s="19">
        <f t="shared" si="293"/>
        <v>0</v>
      </c>
      <c r="DC111" s="19">
        <f t="shared" si="293"/>
        <v>0</v>
      </c>
      <c r="DD111" s="19">
        <f t="shared" si="293"/>
        <v>0</v>
      </c>
      <c r="DF111" s="19">
        <f t="shared" si="294"/>
        <v>0</v>
      </c>
      <c r="DG111" s="19">
        <f t="shared" si="294"/>
        <v>0</v>
      </c>
      <c r="DH111" s="19">
        <f t="shared" si="294"/>
        <v>0</v>
      </c>
      <c r="DJ111" s="19">
        <f t="shared" si="295"/>
        <v>0</v>
      </c>
      <c r="DK111" s="19">
        <f t="shared" si="295"/>
        <v>0</v>
      </c>
      <c r="DL111" s="19">
        <f t="shared" si="295"/>
        <v>0</v>
      </c>
      <c r="DN111" s="19">
        <f t="shared" si="296"/>
        <v>0</v>
      </c>
      <c r="DO111" s="19">
        <f t="shared" si="296"/>
        <v>0</v>
      </c>
      <c r="DP111" s="19">
        <f t="shared" si="296"/>
        <v>0</v>
      </c>
      <c r="DR111" s="19">
        <f t="shared" si="297"/>
        <v>0</v>
      </c>
      <c r="DS111" s="19">
        <f t="shared" si="297"/>
        <v>0</v>
      </c>
      <c r="DT111" s="19">
        <f t="shared" si="297"/>
        <v>0</v>
      </c>
      <c r="DV111" s="19">
        <f t="shared" si="298"/>
        <v>0</v>
      </c>
      <c r="DW111" s="19">
        <f t="shared" si="298"/>
        <v>0</v>
      </c>
      <c r="DX111" s="19">
        <f t="shared" si="298"/>
        <v>0</v>
      </c>
      <c r="DZ111" s="19">
        <f t="shared" si="299"/>
        <v>0</v>
      </c>
      <c r="EA111" s="19">
        <f t="shared" si="299"/>
        <v>0</v>
      </c>
      <c r="EB111" s="19">
        <f t="shared" si="299"/>
        <v>0</v>
      </c>
      <c r="ED111" s="19">
        <f t="shared" si="300"/>
        <v>0</v>
      </c>
      <c r="EE111" s="19">
        <f t="shared" si="300"/>
        <v>0</v>
      </c>
      <c r="EF111" s="19">
        <f t="shared" si="300"/>
        <v>0</v>
      </c>
      <c r="EH111" s="19">
        <f t="shared" si="301"/>
        <v>0</v>
      </c>
      <c r="EI111" s="19">
        <f t="shared" si="301"/>
        <v>0</v>
      </c>
      <c r="EJ111" s="19">
        <f t="shared" si="301"/>
        <v>0</v>
      </c>
      <c r="EL111" s="19">
        <f t="shared" si="302"/>
        <v>0</v>
      </c>
      <c r="EM111" s="19">
        <f t="shared" si="302"/>
        <v>0</v>
      </c>
      <c r="EN111" s="19">
        <f t="shared" si="302"/>
        <v>0</v>
      </c>
      <c r="EP111" s="19">
        <f t="shared" si="303"/>
        <v>0</v>
      </c>
      <c r="EQ111" s="19">
        <f t="shared" si="303"/>
        <v>0</v>
      </c>
      <c r="ER111" s="19">
        <f t="shared" si="303"/>
        <v>0</v>
      </c>
      <c r="ET111" s="19">
        <f t="shared" si="304"/>
        <v>0</v>
      </c>
      <c r="EU111" s="19">
        <f t="shared" si="304"/>
        <v>0</v>
      </c>
      <c r="EV111" s="19">
        <f t="shared" si="304"/>
        <v>0</v>
      </c>
      <c r="EX111" s="19">
        <f t="shared" si="305"/>
        <v>0</v>
      </c>
      <c r="EY111" s="19">
        <f t="shared" si="305"/>
        <v>0</v>
      </c>
      <c r="EZ111" s="19">
        <f t="shared" si="305"/>
        <v>0</v>
      </c>
      <c r="FB111" s="19">
        <f t="shared" si="306"/>
        <v>0</v>
      </c>
      <c r="FC111" s="19">
        <f t="shared" si="306"/>
        <v>0</v>
      </c>
      <c r="FD111" s="19">
        <f t="shared" si="306"/>
        <v>0</v>
      </c>
      <c r="FF111" s="19">
        <f t="shared" si="307"/>
        <v>0</v>
      </c>
      <c r="FG111" s="19">
        <f t="shared" si="307"/>
        <v>0</v>
      </c>
      <c r="FH111" s="19">
        <f t="shared" si="307"/>
        <v>0</v>
      </c>
      <c r="FJ111" s="19">
        <f t="shared" si="308"/>
        <v>0</v>
      </c>
      <c r="FK111" s="19">
        <f t="shared" si="308"/>
        <v>0</v>
      </c>
      <c r="FL111" s="19">
        <f t="shared" si="308"/>
        <v>0</v>
      </c>
      <c r="FN111" s="19">
        <f t="shared" si="309"/>
        <v>0</v>
      </c>
      <c r="FO111" s="19">
        <f t="shared" si="309"/>
        <v>0</v>
      </c>
      <c r="FP111" s="19">
        <f t="shared" si="309"/>
        <v>0</v>
      </c>
      <c r="FR111" s="19">
        <f t="shared" si="310"/>
        <v>0</v>
      </c>
      <c r="FS111" s="19">
        <f t="shared" si="310"/>
        <v>0</v>
      </c>
      <c r="FT111" s="19">
        <f t="shared" si="310"/>
        <v>0</v>
      </c>
      <c r="FV111" s="19">
        <f t="shared" si="311"/>
        <v>0</v>
      </c>
      <c r="FW111" s="19">
        <f t="shared" si="311"/>
        <v>0</v>
      </c>
      <c r="FX111" s="19">
        <f t="shared" si="311"/>
        <v>0</v>
      </c>
      <c r="FZ111" s="19">
        <f t="shared" si="312"/>
        <v>0</v>
      </c>
      <c r="GA111" s="19">
        <f t="shared" si="312"/>
        <v>0</v>
      </c>
      <c r="GB111" s="19">
        <f t="shared" si="312"/>
        <v>0</v>
      </c>
      <c r="GD111" s="19">
        <f t="shared" si="313"/>
        <v>0</v>
      </c>
      <c r="GE111" s="19">
        <f t="shared" si="313"/>
        <v>0</v>
      </c>
      <c r="GF111" s="19">
        <f t="shared" si="313"/>
        <v>0</v>
      </c>
      <c r="GH111" s="19">
        <f t="shared" si="314"/>
        <v>0</v>
      </c>
      <c r="GI111" s="19">
        <f t="shared" si="314"/>
        <v>0</v>
      </c>
      <c r="GJ111" s="19">
        <f t="shared" si="314"/>
        <v>0</v>
      </c>
      <c r="GL111" s="19">
        <f t="shared" si="315"/>
        <v>0</v>
      </c>
      <c r="GM111" s="19">
        <f t="shared" si="315"/>
        <v>0</v>
      </c>
      <c r="GN111" s="19">
        <f t="shared" si="315"/>
        <v>0</v>
      </c>
      <c r="GP111" s="19">
        <f t="shared" si="316"/>
        <v>0</v>
      </c>
      <c r="GQ111" s="19">
        <f t="shared" si="316"/>
        <v>0</v>
      </c>
      <c r="GR111" s="19">
        <f t="shared" si="316"/>
        <v>0</v>
      </c>
      <c r="GT111" s="19">
        <f t="shared" si="317"/>
        <v>0</v>
      </c>
      <c r="GU111" s="19">
        <f t="shared" si="317"/>
        <v>0</v>
      </c>
      <c r="GV111" s="19">
        <f t="shared" si="317"/>
        <v>0</v>
      </c>
      <c r="HA111" s="27" t="str">
        <f>IF(N111="wykład",G111*E111*'Formy zajęć'!$D$53*'Formy zajęć'!$D$58,IF(N111="ćw.aud",G111*E111*'Kierunek studiów'!$C$6/'Formy zajęć'!$D$59*'Formy zajęć'!$D$53,IF(N111="sem",G111*E111*'Kierunek studiów'!$C$6/'Formy zajęć'!$D$62*'Formy zajęć'!$D$53,IF(N111="ćw.konw",G111*E111*'Formy zajęć'!$D$53*'Kierunek studiów'!$C$6/'Formy zajęć'!$D$61,IF(N111="ćw.lab",G111*E111*'Formy zajęć'!$D$53*'Kierunek studiów'!$C$6/'Formy zajęć'!$D$60,IF(N111="niesklasyfikowane",0,""))))))</f>
        <v/>
      </c>
      <c r="HB111" s="19" t="str">
        <f t="shared" si="270"/>
        <v/>
      </c>
    </row>
    <row r="112" spans="2:210" x14ac:dyDescent="0.25">
      <c r="B112" s="28">
        <f t="shared" si="264"/>
        <v>0</v>
      </c>
      <c r="C112" s="25">
        <f>Przedmioty!B113</f>
        <v>0</v>
      </c>
      <c r="D112" s="28">
        <f>Przedmioty!D113</f>
        <v>0</v>
      </c>
      <c r="E112" s="28">
        <f>Przedmioty!C113</f>
        <v>0</v>
      </c>
      <c r="F112" s="29">
        <f t="shared" si="265"/>
        <v>0</v>
      </c>
      <c r="G112" s="29">
        <f t="shared" si="266"/>
        <v>0</v>
      </c>
      <c r="H112" s="29">
        <f t="shared" si="267"/>
        <v>0</v>
      </c>
      <c r="J112" s="19">
        <f t="shared" si="268"/>
        <v>0</v>
      </c>
      <c r="K112" s="19">
        <f t="shared" si="269"/>
        <v>900</v>
      </c>
      <c r="L112" s="19" t="str">
        <f>IF(OR(B113&gt;B112,J112=0),"",K112-SUM($L$90:L111))</f>
        <v/>
      </c>
      <c r="M112" s="19" t="str">
        <f t="shared" si="271"/>
        <v/>
      </c>
      <c r="N112" s="19" t="str">
        <f t="shared" si="217"/>
        <v/>
      </c>
      <c r="P112" s="55" t="str">
        <f>IF(N112="wykład",E112,IF(N112="ćw.aud",E112*'Kierunek studiów'!$C$6/'Formy zajęć'!$D$59,IF(N112="ćw.lab",E112*'Kierunek studiów'!$C$6/'Formy zajęć'!$D$60,IF(N112="ćw.konw",E112*'Kierunek studiów'!$C$6/'Formy zajęć'!$D$61,IF(N112="sem",E112*'Kierunek studiów'!$C$6/'Formy zajęć'!$D$62,IF(N112="niesklasyfikowane",0,""))))))</f>
        <v/>
      </c>
      <c r="V112" s="19">
        <f t="shared" si="272"/>
        <v>0</v>
      </c>
      <c r="W112" s="19">
        <f t="shared" si="272"/>
        <v>0</v>
      </c>
      <c r="X112" s="19">
        <f t="shared" si="272"/>
        <v>0</v>
      </c>
      <c r="Z112" s="19">
        <f t="shared" si="273"/>
        <v>0</v>
      </c>
      <c r="AA112" s="19">
        <f t="shared" si="273"/>
        <v>0</v>
      </c>
      <c r="AB112" s="19">
        <f t="shared" si="273"/>
        <v>0</v>
      </c>
      <c r="AD112" s="19">
        <f t="shared" si="274"/>
        <v>0</v>
      </c>
      <c r="AE112" s="19">
        <f t="shared" si="274"/>
        <v>0</v>
      </c>
      <c r="AF112" s="19">
        <f t="shared" si="274"/>
        <v>0</v>
      </c>
      <c r="AH112" s="19">
        <f t="shared" si="275"/>
        <v>0</v>
      </c>
      <c r="AI112" s="19">
        <f t="shared" si="275"/>
        <v>0</v>
      </c>
      <c r="AJ112" s="19">
        <f t="shared" si="275"/>
        <v>0</v>
      </c>
      <c r="AL112" s="19">
        <f t="shared" si="276"/>
        <v>0</v>
      </c>
      <c r="AM112" s="19">
        <f t="shared" si="276"/>
        <v>0</v>
      </c>
      <c r="AN112" s="19">
        <f t="shared" si="276"/>
        <v>0</v>
      </c>
      <c r="AP112" s="19">
        <f t="shared" si="277"/>
        <v>0</v>
      </c>
      <c r="AQ112" s="19">
        <f t="shared" si="277"/>
        <v>0</v>
      </c>
      <c r="AR112" s="19">
        <f t="shared" si="277"/>
        <v>0</v>
      </c>
      <c r="AT112" s="19">
        <f t="shared" si="278"/>
        <v>0</v>
      </c>
      <c r="AU112" s="19">
        <f t="shared" si="278"/>
        <v>0</v>
      </c>
      <c r="AV112" s="19">
        <f t="shared" si="278"/>
        <v>0</v>
      </c>
      <c r="AX112" s="19">
        <f t="shared" si="279"/>
        <v>0</v>
      </c>
      <c r="AY112" s="19">
        <f t="shared" si="279"/>
        <v>0</v>
      </c>
      <c r="AZ112" s="19">
        <f t="shared" si="279"/>
        <v>0</v>
      </c>
      <c r="BB112" s="19">
        <f t="shared" si="280"/>
        <v>0</v>
      </c>
      <c r="BC112" s="19">
        <f t="shared" si="280"/>
        <v>0</v>
      </c>
      <c r="BD112" s="19">
        <f t="shared" si="280"/>
        <v>0</v>
      </c>
      <c r="BF112" s="19">
        <f t="shared" si="281"/>
        <v>0</v>
      </c>
      <c r="BG112" s="19">
        <f t="shared" si="281"/>
        <v>0</v>
      </c>
      <c r="BH112" s="19">
        <f t="shared" si="281"/>
        <v>0</v>
      </c>
      <c r="BJ112" s="19">
        <f t="shared" si="282"/>
        <v>0</v>
      </c>
      <c r="BK112" s="19">
        <f t="shared" si="282"/>
        <v>0</v>
      </c>
      <c r="BL112" s="19">
        <f t="shared" si="282"/>
        <v>0</v>
      </c>
      <c r="BN112" s="19">
        <f t="shared" si="283"/>
        <v>0</v>
      </c>
      <c r="BO112" s="19">
        <f t="shared" si="283"/>
        <v>0</v>
      </c>
      <c r="BP112" s="19">
        <f t="shared" si="283"/>
        <v>0</v>
      </c>
      <c r="BR112" s="19">
        <f t="shared" si="284"/>
        <v>0</v>
      </c>
      <c r="BS112" s="19">
        <f t="shared" si="284"/>
        <v>0</v>
      </c>
      <c r="BT112" s="19">
        <f t="shared" si="284"/>
        <v>0</v>
      </c>
      <c r="BV112" s="19">
        <f t="shared" si="285"/>
        <v>0</v>
      </c>
      <c r="BW112" s="19">
        <f t="shared" si="285"/>
        <v>0</v>
      </c>
      <c r="BX112" s="19">
        <f t="shared" si="285"/>
        <v>0</v>
      </c>
      <c r="BZ112" s="19">
        <f t="shared" si="286"/>
        <v>0</v>
      </c>
      <c r="CA112" s="19">
        <f t="shared" si="286"/>
        <v>0</v>
      </c>
      <c r="CB112" s="19">
        <f t="shared" si="286"/>
        <v>0</v>
      </c>
      <c r="CD112" s="19">
        <f t="shared" si="287"/>
        <v>0</v>
      </c>
      <c r="CE112" s="19">
        <f t="shared" si="287"/>
        <v>0</v>
      </c>
      <c r="CF112" s="19">
        <f t="shared" si="287"/>
        <v>0</v>
      </c>
      <c r="CH112" s="19">
        <f t="shared" si="288"/>
        <v>0</v>
      </c>
      <c r="CI112" s="19">
        <f t="shared" si="288"/>
        <v>0</v>
      </c>
      <c r="CJ112" s="19">
        <f t="shared" si="288"/>
        <v>0</v>
      </c>
      <c r="CL112" s="19">
        <f t="shared" si="289"/>
        <v>0</v>
      </c>
      <c r="CM112" s="19">
        <f t="shared" si="289"/>
        <v>0</v>
      </c>
      <c r="CN112" s="19">
        <f t="shared" si="289"/>
        <v>0</v>
      </c>
      <c r="CP112" s="19">
        <f t="shared" si="290"/>
        <v>0</v>
      </c>
      <c r="CQ112" s="19">
        <f t="shared" si="290"/>
        <v>0</v>
      </c>
      <c r="CR112" s="19">
        <f t="shared" si="290"/>
        <v>0</v>
      </c>
      <c r="CT112" s="19">
        <f t="shared" si="291"/>
        <v>0</v>
      </c>
      <c r="CU112" s="19">
        <f t="shared" si="291"/>
        <v>0</v>
      </c>
      <c r="CV112" s="19">
        <f t="shared" si="291"/>
        <v>0</v>
      </c>
      <c r="CX112" s="19">
        <f t="shared" si="292"/>
        <v>0</v>
      </c>
      <c r="CY112" s="19">
        <f t="shared" si="292"/>
        <v>0</v>
      </c>
      <c r="CZ112" s="19">
        <f t="shared" si="292"/>
        <v>0</v>
      </c>
      <c r="DB112" s="19">
        <f t="shared" si="293"/>
        <v>0</v>
      </c>
      <c r="DC112" s="19">
        <f t="shared" si="293"/>
        <v>0</v>
      </c>
      <c r="DD112" s="19">
        <f t="shared" si="293"/>
        <v>0</v>
      </c>
      <c r="DF112" s="19">
        <f t="shared" si="294"/>
        <v>0</v>
      </c>
      <c r="DG112" s="19">
        <f t="shared" si="294"/>
        <v>0</v>
      </c>
      <c r="DH112" s="19">
        <f t="shared" si="294"/>
        <v>0</v>
      </c>
      <c r="DJ112" s="19">
        <f t="shared" si="295"/>
        <v>0</v>
      </c>
      <c r="DK112" s="19">
        <f t="shared" si="295"/>
        <v>0</v>
      </c>
      <c r="DL112" s="19">
        <f t="shared" si="295"/>
        <v>0</v>
      </c>
      <c r="DN112" s="19">
        <f t="shared" si="296"/>
        <v>0</v>
      </c>
      <c r="DO112" s="19">
        <f t="shared" si="296"/>
        <v>0</v>
      </c>
      <c r="DP112" s="19">
        <f t="shared" si="296"/>
        <v>0</v>
      </c>
      <c r="DR112" s="19">
        <f t="shared" si="297"/>
        <v>0</v>
      </c>
      <c r="DS112" s="19">
        <f t="shared" si="297"/>
        <v>0</v>
      </c>
      <c r="DT112" s="19">
        <f t="shared" si="297"/>
        <v>0</v>
      </c>
      <c r="DV112" s="19">
        <f t="shared" si="298"/>
        <v>0</v>
      </c>
      <c r="DW112" s="19">
        <f t="shared" si="298"/>
        <v>0</v>
      </c>
      <c r="DX112" s="19">
        <f t="shared" si="298"/>
        <v>0</v>
      </c>
      <c r="DZ112" s="19">
        <f t="shared" si="299"/>
        <v>0</v>
      </c>
      <c r="EA112" s="19">
        <f t="shared" si="299"/>
        <v>0</v>
      </c>
      <c r="EB112" s="19">
        <f t="shared" si="299"/>
        <v>0</v>
      </c>
      <c r="ED112" s="19">
        <f t="shared" si="300"/>
        <v>0</v>
      </c>
      <c r="EE112" s="19">
        <f t="shared" si="300"/>
        <v>0</v>
      </c>
      <c r="EF112" s="19">
        <f t="shared" si="300"/>
        <v>0</v>
      </c>
      <c r="EH112" s="19">
        <f t="shared" si="301"/>
        <v>0</v>
      </c>
      <c r="EI112" s="19">
        <f t="shared" si="301"/>
        <v>0</v>
      </c>
      <c r="EJ112" s="19">
        <f t="shared" si="301"/>
        <v>0</v>
      </c>
      <c r="EL112" s="19">
        <f t="shared" si="302"/>
        <v>0</v>
      </c>
      <c r="EM112" s="19">
        <f t="shared" si="302"/>
        <v>0</v>
      </c>
      <c r="EN112" s="19">
        <f t="shared" si="302"/>
        <v>0</v>
      </c>
      <c r="EP112" s="19">
        <f t="shared" si="303"/>
        <v>0</v>
      </c>
      <c r="EQ112" s="19">
        <f t="shared" si="303"/>
        <v>0</v>
      </c>
      <c r="ER112" s="19">
        <f t="shared" si="303"/>
        <v>0</v>
      </c>
      <c r="ET112" s="19">
        <f t="shared" si="304"/>
        <v>0</v>
      </c>
      <c r="EU112" s="19">
        <f t="shared" si="304"/>
        <v>0</v>
      </c>
      <c r="EV112" s="19">
        <f t="shared" si="304"/>
        <v>0</v>
      </c>
      <c r="EX112" s="19">
        <f t="shared" si="305"/>
        <v>0</v>
      </c>
      <c r="EY112" s="19">
        <f t="shared" si="305"/>
        <v>0</v>
      </c>
      <c r="EZ112" s="19">
        <f t="shared" si="305"/>
        <v>0</v>
      </c>
      <c r="FB112" s="19">
        <f t="shared" si="306"/>
        <v>0</v>
      </c>
      <c r="FC112" s="19">
        <f t="shared" si="306"/>
        <v>0</v>
      </c>
      <c r="FD112" s="19">
        <f t="shared" si="306"/>
        <v>0</v>
      </c>
      <c r="FF112" s="19">
        <f t="shared" si="307"/>
        <v>0</v>
      </c>
      <c r="FG112" s="19">
        <f t="shared" si="307"/>
        <v>0</v>
      </c>
      <c r="FH112" s="19">
        <f t="shared" si="307"/>
        <v>0</v>
      </c>
      <c r="FJ112" s="19">
        <f t="shared" si="308"/>
        <v>0</v>
      </c>
      <c r="FK112" s="19">
        <f t="shared" si="308"/>
        <v>0</v>
      </c>
      <c r="FL112" s="19">
        <f t="shared" si="308"/>
        <v>0</v>
      </c>
      <c r="FN112" s="19">
        <f t="shared" si="309"/>
        <v>0</v>
      </c>
      <c r="FO112" s="19">
        <f t="shared" si="309"/>
        <v>0</v>
      </c>
      <c r="FP112" s="19">
        <f t="shared" si="309"/>
        <v>0</v>
      </c>
      <c r="FR112" s="19">
        <f t="shared" si="310"/>
        <v>0</v>
      </c>
      <c r="FS112" s="19">
        <f t="shared" si="310"/>
        <v>0</v>
      </c>
      <c r="FT112" s="19">
        <f t="shared" si="310"/>
        <v>0</v>
      </c>
      <c r="FV112" s="19">
        <f t="shared" si="311"/>
        <v>0</v>
      </c>
      <c r="FW112" s="19">
        <f t="shared" si="311"/>
        <v>0</v>
      </c>
      <c r="FX112" s="19">
        <f t="shared" si="311"/>
        <v>0</v>
      </c>
      <c r="FZ112" s="19">
        <f t="shared" si="312"/>
        <v>0</v>
      </c>
      <c r="GA112" s="19">
        <f t="shared" si="312"/>
        <v>0</v>
      </c>
      <c r="GB112" s="19">
        <f t="shared" si="312"/>
        <v>0</v>
      </c>
      <c r="GD112" s="19">
        <f t="shared" si="313"/>
        <v>0</v>
      </c>
      <c r="GE112" s="19">
        <f t="shared" si="313"/>
        <v>0</v>
      </c>
      <c r="GF112" s="19">
        <f t="shared" si="313"/>
        <v>0</v>
      </c>
      <c r="GH112" s="19">
        <f t="shared" si="314"/>
        <v>0</v>
      </c>
      <c r="GI112" s="19">
        <f t="shared" si="314"/>
        <v>0</v>
      </c>
      <c r="GJ112" s="19">
        <f t="shared" si="314"/>
        <v>0</v>
      </c>
      <c r="GL112" s="19">
        <f t="shared" si="315"/>
        <v>0</v>
      </c>
      <c r="GM112" s="19">
        <f t="shared" si="315"/>
        <v>0</v>
      </c>
      <c r="GN112" s="19">
        <f t="shared" si="315"/>
        <v>0</v>
      </c>
      <c r="GP112" s="19">
        <f t="shared" si="316"/>
        <v>0</v>
      </c>
      <c r="GQ112" s="19">
        <f t="shared" si="316"/>
        <v>0</v>
      </c>
      <c r="GR112" s="19">
        <f t="shared" si="316"/>
        <v>0</v>
      </c>
      <c r="GT112" s="19">
        <f t="shared" si="317"/>
        <v>0</v>
      </c>
      <c r="GU112" s="19">
        <f t="shared" si="317"/>
        <v>0</v>
      </c>
      <c r="GV112" s="19">
        <f t="shared" si="317"/>
        <v>0</v>
      </c>
      <c r="HA112" s="27" t="str">
        <f>IF(N112="wykład",G112*E112*'Formy zajęć'!$D$53*'Formy zajęć'!$D$58,IF(N112="ćw.aud",G112*E112*'Kierunek studiów'!$C$6/'Formy zajęć'!$D$59*'Formy zajęć'!$D$53,IF(N112="sem",G112*E112*'Kierunek studiów'!$C$6/'Formy zajęć'!$D$62*'Formy zajęć'!$D$53,IF(N112="ćw.konw",G112*E112*'Formy zajęć'!$D$53*'Kierunek studiów'!$C$6/'Formy zajęć'!$D$61,IF(N112="ćw.lab",G112*E112*'Formy zajęć'!$D$53*'Kierunek studiów'!$C$6/'Formy zajęć'!$D$60,IF(N112="niesklasyfikowane",0,""))))))</f>
        <v/>
      </c>
      <c r="HB112" s="19" t="str">
        <f t="shared" si="270"/>
        <v/>
      </c>
    </row>
    <row r="113" spans="2:210" x14ac:dyDescent="0.25">
      <c r="B113" s="28">
        <f t="shared" si="264"/>
        <v>0</v>
      </c>
      <c r="C113" s="25">
        <f>Przedmioty!B114</f>
        <v>0</v>
      </c>
      <c r="D113" s="28">
        <f>Przedmioty!D114</f>
        <v>0</v>
      </c>
      <c r="E113" s="28">
        <f>Przedmioty!C114</f>
        <v>0</v>
      </c>
      <c r="F113" s="29">
        <f t="shared" si="265"/>
        <v>0</v>
      </c>
      <c r="G113" s="29">
        <f t="shared" si="266"/>
        <v>0</v>
      </c>
      <c r="H113" s="29">
        <f t="shared" si="267"/>
        <v>0</v>
      </c>
      <c r="J113" s="19">
        <f t="shared" si="268"/>
        <v>0</v>
      </c>
      <c r="K113" s="19">
        <f t="shared" si="269"/>
        <v>900</v>
      </c>
      <c r="L113" s="19" t="str">
        <f>IF(OR(B114&gt;B113,J113=0),"",K113-SUM($L$90:L112))</f>
        <v/>
      </c>
      <c r="M113" s="19" t="str">
        <f t="shared" si="271"/>
        <v/>
      </c>
      <c r="N113" s="19" t="str">
        <f t="shared" si="217"/>
        <v/>
      </c>
      <c r="P113" s="55" t="str">
        <f>IF(N113="wykład",E113,IF(N113="ćw.aud",E113*'Kierunek studiów'!$C$6/'Formy zajęć'!$D$59,IF(N113="ćw.lab",E113*'Kierunek studiów'!$C$6/'Formy zajęć'!$D$60,IF(N113="ćw.konw",E113*'Kierunek studiów'!$C$6/'Formy zajęć'!$D$61,IF(N113="sem",E113*'Kierunek studiów'!$C$6/'Formy zajęć'!$D$62,IF(N113="niesklasyfikowane",0,""))))))</f>
        <v/>
      </c>
      <c r="V113" s="19">
        <f t="shared" si="272"/>
        <v>0</v>
      </c>
      <c r="W113" s="19">
        <f t="shared" si="272"/>
        <v>0</v>
      </c>
      <c r="X113" s="19">
        <f t="shared" si="272"/>
        <v>0</v>
      </c>
      <c r="Z113" s="19">
        <f t="shared" si="273"/>
        <v>0</v>
      </c>
      <c r="AA113" s="19">
        <f t="shared" si="273"/>
        <v>0</v>
      </c>
      <c r="AB113" s="19">
        <f t="shared" si="273"/>
        <v>0</v>
      </c>
      <c r="AD113" s="19">
        <f t="shared" si="274"/>
        <v>0</v>
      </c>
      <c r="AE113" s="19">
        <f t="shared" si="274"/>
        <v>0</v>
      </c>
      <c r="AF113" s="19">
        <f t="shared" si="274"/>
        <v>0</v>
      </c>
      <c r="AH113" s="19">
        <f t="shared" si="275"/>
        <v>0</v>
      </c>
      <c r="AI113" s="19">
        <f t="shared" si="275"/>
        <v>0</v>
      </c>
      <c r="AJ113" s="19">
        <f t="shared" si="275"/>
        <v>0</v>
      </c>
      <c r="AL113" s="19">
        <f t="shared" si="276"/>
        <v>0</v>
      </c>
      <c r="AM113" s="19">
        <f t="shared" si="276"/>
        <v>0</v>
      </c>
      <c r="AN113" s="19">
        <f t="shared" si="276"/>
        <v>0</v>
      </c>
      <c r="AP113" s="19">
        <f t="shared" si="277"/>
        <v>0</v>
      </c>
      <c r="AQ113" s="19">
        <f t="shared" si="277"/>
        <v>0</v>
      </c>
      <c r="AR113" s="19">
        <f t="shared" si="277"/>
        <v>0</v>
      </c>
      <c r="AT113" s="19">
        <f t="shared" si="278"/>
        <v>0</v>
      </c>
      <c r="AU113" s="19">
        <f t="shared" si="278"/>
        <v>0</v>
      </c>
      <c r="AV113" s="19">
        <f t="shared" si="278"/>
        <v>0</v>
      </c>
      <c r="AX113" s="19">
        <f t="shared" si="279"/>
        <v>0</v>
      </c>
      <c r="AY113" s="19">
        <f t="shared" si="279"/>
        <v>0</v>
      </c>
      <c r="AZ113" s="19">
        <f t="shared" si="279"/>
        <v>0</v>
      </c>
      <c r="BB113" s="19">
        <f t="shared" si="280"/>
        <v>0</v>
      </c>
      <c r="BC113" s="19">
        <f t="shared" si="280"/>
        <v>0</v>
      </c>
      <c r="BD113" s="19">
        <f t="shared" si="280"/>
        <v>0</v>
      </c>
      <c r="BF113" s="19">
        <f t="shared" si="281"/>
        <v>0</v>
      </c>
      <c r="BG113" s="19">
        <f t="shared" si="281"/>
        <v>0</v>
      </c>
      <c r="BH113" s="19">
        <f t="shared" si="281"/>
        <v>0</v>
      </c>
      <c r="BJ113" s="19">
        <f t="shared" si="282"/>
        <v>0</v>
      </c>
      <c r="BK113" s="19">
        <f t="shared" si="282"/>
        <v>0</v>
      </c>
      <c r="BL113" s="19">
        <f t="shared" si="282"/>
        <v>0</v>
      </c>
      <c r="BN113" s="19">
        <f t="shared" si="283"/>
        <v>0</v>
      </c>
      <c r="BO113" s="19">
        <f t="shared" si="283"/>
        <v>0</v>
      </c>
      <c r="BP113" s="19">
        <f t="shared" si="283"/>
        <v>0</v>
      </c>
      <c r="BR113" s="19">
        <f t="shared" si="284"/>
        <v>0</v>
      </c>
      <c r="BS113" s="19">
        <f t="shared" si="284"/>
        <v>0</v>
      </c>
      <c r="BT113" s="19">
        <f t="shared" si="284"/>
        <v>0</v>
      </c>
      <c r="BV113" s="19">
        <f t="shared" si="285"/>
        <v>0</v>
      </c>
      <c r="BW113" s="19">
        <f t="shared" si="285"/>
        <v>0</v>
      </c>
      <c r="BX113" s="19">
        <f t="shared" si="285"/>
        <v>0</v>
      </c>
      <c r="BZ113" s="19">
        <f t="shared" si="286"/>
        <v>0</v>
      </c>
      <c r="CA113" s="19">
        <f t="shared" si="286"/>
        <v>0</v>
      </c>
      <c r="CB113" s="19">
        <f t="shared" si="286"/>
        <v>0</v>
      </c>
      <c r="CD113" s="19">
        <f t="shared" si="287"/>
        <v>0</v>
      </c>
      <c r="CE113" s="19">
        <f t="shared" si="287"/>
        <v>0</v>
      </c>
      <c r="CF113" s="19">
        <f t="shared" si="287"/>
        <v>0</v>
      </c>
      <c r="CH113" s="19">
        <f t="shared" si="288"/>
        <v>0</v>
      </c>
      <c r="CI113" s="19">
        <f t="shared" si="288"/>
        <v>0</v>
      </c>
      <c r="CJ113" s="19">
        <f t="shared" si="288"/>
        <v>0</v>
      </c>
      <c r="CL113" s="19">
        <f t="shared" si="289"/>
        <v>0</v>
      </c>
      <c r="CM113" s="19">
        <f t="shared" si="289"/>
        <v>0</v>
      </c>
      <c r="CN113" s="19">
        <f t="shared" si="289"/>
        <v>0</v>
      </c>
      <c r="CP113" s="19">
        <f t="shared" si="290"/>
        <v>0</v>
      </c>
      <c r="CQ113" s="19">
        <f t="shared" si="290"/>
        <v>0</v>
      </c>
      <c r="CR113" s="19">
        <f t="shared" si="290"/>
        <v>0</v>
      </c>
      <c r="CT113" s="19">
        <f t="shared" si="291"/>
        <v>0</v>
      </c>
      <c r="CU113" s="19">
        <f t="shared" si="291"/>
        <v>0</v>
      </c>
      <c r="CV113" s="19">
        <f t="shared" si="291"/>
        <v>0</v>
      </c>
      <c r="CX113" s="19">
        <f t="shared" si="292"/>
        <v>0</v>
      </c>
      <c r="CY113" s="19">
        <f t="shared" si="292"/>
        <v>0</v>
      </c>
      <c r="CZ113" s="19">
        <f t="shared" si="292"/>
        <v>0</v>
      </c>
      <c r="DB113" s="19">
        <f t="shared" si="293"/>
        <v>0</v>
      </c>
      <c r="DC113" s="19">
        <f t="shared" si="293"/>
        <v>0</v>
      </c>
      <c r="DD113" s="19">
        <f t="shared" si="293"/>
        <v>0</v>
      </c>
      <c r="DF113" s="19">
        <f t="shared" si="294"/>
        <v>0</v>
      </c>
      <c r="DG113" s="19">
        <f t="shared" si="294"/>
        <v>0</v>
      </c>
      <c r="DH113" s="19">
        <f t="shared" si="294"/>
        <v>0</v>
      </c>
      <c r="DJ113" s="19">
        <f t="shared" si="295"/>
        <v>0</v>
      </c>
      <c r="DK113" s="19">
        <f t="shared" si="295"/>
        <v>0</v>
      </c>
      <c r="DL113" s="19">
        <f t="shared" si="295"/>
        <v>0</v>
      </c>
      <c r="DN113" s="19">
        <f t="shared" si="296"/>
        <v>0</v>
      </c>
      <c r="DO113" s="19">
        <f t="shared" si="296"/>
        <v>0</v>
      </c>
      <c r="DP113" s="19">
        <f t="shared" si="296"/>
        <v>0</v>
      </c>
      <c r="DR113" s="19">
        <f t="shared" si="297"/>
        <v>0</v>
      </c>
      <c r="DS113" s="19">
        <f t="shared" si="297"/>
        <v>0</v>
      </c>
      <c r="DT113" s="19">
        <f t="shared" si="297"/>
        <v>0</v>
      </c>
      <c r="DV113" s="19">
        <f t="shared" si="298"/>
        <v>0</v>
      </c>
      <c r="DW113" s="19">
        <f t="shared" si="298"/>
        <v>0</v>
      </c>
      <c r="DX113" s="19">
        <f t="shared" si="298"/>
        <v>0</v>
      </c>
      <c r="DZ113" s="19">
        <f t="shared" si="299"/>
        <v>0</v>
      </c>
      <c r="EA113" s="19">
        <f t="shared" si="299"/>
        <v>0</v>
      </c>
      <c r="EB113" s="19">
        <f t="shared" si="299"/>
        <v>0</v>
      </c>
      <c r="ED113" s="19">
        <f t="shared" si="300"/>
        <v>0</v>
      </c>
      <c r="EE113" s="19">
        <f t="shared" si="300"/>
        <v>0</v>
      </c>
      <c r="EF113" s="19">
        <f t="shared" si="300"/>
        <v>0</v>
      </c>
      <c r="EH113" s="19">
        <f t="shared" si="301"/>
        <v>0</v>
      </c>
      <c r="EI113" s="19">
        <f t="shared" si="301"/>
        <v>0</v>
      </c>
      <c r="EJ113" s="19">
        <f t="shared" si="301"/>
        <v>0</v>
      </c>
      <c r="EL113" s="19">
        <f t="shared" si="302"/>
        <v>0</v>
      </c>
      <c r="EM113" s="19">
        <f t="shared" si="302"/>
        <v>0</v>
      </c>
      <c r="EN113" s="19">
        <f t="shared" si="302"/>
        <v>0</v>
      </c>
      <c r="EP113" s="19">
        <f t="shared" si="303"/>
        <v>0</v>
      </c>
      <c r="EQ113" s="19">
        <f t="shared" si="303"/>
        <v>0</v>
      </c>
      <c r="ER113" s="19">
        <f t="shared" si="303"/>
        <v>0</v>
      </c>
      <c r="ET113" s="19">
        <f t="shared" si="304"/>
        <v>0</v>
      </c>
      <c r="EU113" s="19">
        <f t="shared" si="304"/>
        <v>0</v>
      </c>
      <c r="EV113" s="19">
        <f t="shared" si="304"/>
        <v>0</v>
      </c>
      <c r="EX113" s="19">
        <f t="shared" si="305"/>
        <v>0</v>
      </c>
      <c r="EY113" s="19">
        <f t="shared" si="305"/>
        <v>0</v>
      </c>
      <c r="EZ113" s="19">
        <f t="shared" si="305"/>
        <v>0</v>
      </c>
      <c r="FB113" s="19">
        <f t="shared" si="306"/>
        <v>0</v>
      </c>
      <c r="FC113" s="19">
        <f t="shared" si="306"/>
        <v>0</v>
      </c>
      <c r="FD113" s="19">
        <f t="shared" si="306"/>
        <v>0</v>
      </c>
      <c r="FF113" s="19">
        <f t="shared" si="307"/>
        <v>0</v>
      </c>
      <c r="FG113" s="19">
        <f t="shared" si="307"/>
        <v>0</v>
      </c>
      <c r="FH113" s="19">
        <f t="shared" si="307"/>
        <v>0</v>
      </c>
      <c r="FJ113" s="19">
        <f t="shared" si="308"/>
        <v>0</v>
      </c>
      <c r="FK113" s="19">
        <f t="shared" si="308"/>
        <v>0</v>
      </c>
      <c r="FL113" s="19">
        <f t="shared" si="308"/>
        <v>0</v>
      </c>
      <c r="FN113" s="19">
        <f t="shared" si="309"/>
        <v>0</v>
      </c>
      <c r="FO113" s="19">
        <f t="shared" si="309"/>
        <v>0</v>
      </c>
      <c r="FP113" s="19">
        <f t="shared" si="309"/>
        <v>0</v>
      </c>
      <c r="FR113" s="19">
        <f t="shared" si="310"/>
        <v>0</v>
      </c>
      <c r="FS113" s="19">
        <f t="shared" si="310"/>
        <v>0</v>
      </c>
      <c r="FT113" s="19">
        <f t="shared" si="310"/>
        <v>0</v>
      </c>
      <c r="FV113" s="19">
        <f t="shared" si="311"/>
        <v>0</v>
      </c>
      <c r="FW113" s="19">
        <f t="shared" si="311"/>
        <v>0</v>
      </c>
      <c r="FX113" s="19">
        <f t="shared" si="311"/>
        <v>0</v>
      </c>
      <c r="FZ113" s="19">
        <f t="shared" si="312"/>
        <v>0</v>
      </c>
      <c r="GA113" s="19">
        <f t="shared" si="312"/>
        <v>0</v>
      </c>
      <c r="GB113" s="19">
        <f t="shared" si="312"/>
        <v>0</v>
      </c>
      <c r="GD113" s="19">
        <f t="shared" si="313"/>
        <v>0</v>
      </c>
      <c r="GE113" s="19">
        <f t="shared" si="313"/>
        <v>0</v>
      </c>
      <c r="GF113" s="19">
        <f t="shared" si="313"/>
        <v>0</v>
      </c>
      <c r="GH113" s="19">
        <f t="shared" si="314"/>
        <v>0</v>
      </c>
      <c r="GI113" s="19">
        <f t="shared" si="314"/>
        <v>0</v>
      </c>
      <c r="GJ113" s="19">
        <f t="shared" si="314"/>
        <v>0</v>
      </c>
      <c r="GL113" s="19">
        <f t="shared" si="315"/>
        <v>0</v>
      </c>
      <c r="GM113" s="19">
        <f t="shared" si="315"/>
        <v>0</v>
      </c>
      <c r="GN113" s="19">
        <f t="shared" si="315"/>
        <v>0</v>
      </c>
      <c r="GP113" s="19">
        <f t="shared" si="316"/>
        <v>0</v>
      </c>
      <c r="GQ113" s="19">
        <f t="shared" si="316"/>
        <v>0</v>
      </c>
      <c r="GR113" s="19">
        <f t="shared" si="316"/>
        <v>0</v>
      </c>
      <c r="GT113" s="19">
        <f t="shared" si="317"/>
        <v>0</v>
      </c>
      <c r="GU113" s="19">
        <f t="shared" si="317"/>
        <v>0</v>
      </c>
      <c r="GV113" s="19">
        <f t="shared" si="317"/>
        <v>0</v>
      </c>
      <c r="HA113" s="27" t="str">
        <f>IF(N113="wykład",G113*E113*'Formy zajęć'!$D$53*'Formy zajęć'!$D$58,IF(N113="ćw.aud",G113*E113*'Kierunek studiów'!$C$6/'Formy zajęć'!$D$59*'Formy zajęć'!$D$53,IF(N113="sem",G113*E113*'Kierunek studiów'!$C$6/'Formy zajęć'!$D$62*'Formy zajęć'!$D$53,IF(N113="ćw.konw",G113*E113*'Formy zajęć'!$D$53*'Kierunek studiów'!$C$6/'Formy zajęć'!$D$61,IF(N113="ćw.lab",G113*E113*'Formy zajęć'!$D$53*'Kierunek studiów'!$C$6/'Formy zajęć'!$D$60,IF(N113="niesklasyfikowane",0,""))))))</f>
        <v/>
      </c>
      <c r="HB113" s="19" t="str">
        <f t="shared" si="270"/>
        <v/>
      </c>
    </row>
    <row r="114" spans="2:210" x14ac:dyDescent="0.25">
      <c r="B114" s="28">
        <f t="shared" si="264"/>
        <v>0</v>
      </c>
      <c r="C114" s="25">
        <f>Przedmioty!B115</f>
        <v>0</v>
      </c>
      <c r="D114" s="28">
        <f>Przedmioty!D115</f>
        <v>0</v>
      </c>
      <c r="E114" s="28">
        <f>Przedmioty!C115</f>
        <v>0</v>
      </c>
      <c r="F114" s="29">
        <f t="shared" si="265"/>
        <v>0</v>
      </c>
      <c r="G114" s="29">
        <f t="shared" si="266"/>
        <v>0</v>
      </c>
      <c r="H114" s="29">
        <f t="shared" si="267"/>
        <v>0</v>
      </c>
      <c r="J114" s="19">
        <f t="shared" si="268"/>
        <v>0</v>
      </c>
      <c r="K114" s="19">
        <f t="shared" si="269"/>
        <v>900</v>
      </c>
      <c r="L114" s="19" t="str">
        <f>IF(OR(B115&gt;B114,J114=0),"",K114-SUM($L$90:L113))</f>
        <v/>
      </c>
      <c r="M114" s="19" t="str">
        <f t="shared" si="271"/>
        <v/>
      </c>
      <c r="N114" s="19" t="str">
        <f t="shared" si="217"/>
        <v/>
      </c>
      <c r="P114" s="55" t="str">
        <f>IF(N114="wykład",E114,IF(N114="ćw.aud",E114*'Kierunek studiów'!$C$6/'Formy zajęć'!$D$59,IF(N114="ćw.lab",E114*'Kierunek studiów'!$C$6/'Formy zajęć'!$D$60,IF(N114="ćw.konw",E114*'Kierunek studiów'!$C$6/'Formy zajęć'!$D$61,IF(N114="sem",E114*'Kierunek studiów'!$C$6/'Formy zajęć'!$D$62,IF(N114="niesklasyfikowane",0,""))))))</f>
        <v/>
      </c>
      <c r="V114" s="19">
        <f t="shared" si="272"/>
        <v>0</v>
      </c>
      <c r="W114" s="19">
        <f t="shared" si="272"/>
        <v>0</v>
      </c>
      <c r="X114" s="19">
        <f t="shared" si="272"/>
        <v>0</v>
      </c>
      <c r="Z114" s="19">
        <f t="shared" si="273"/>
        <v>0</v>
      </c>
      <c r="AA114" s="19">
        <f t="shared" si="273"/>
        <v>0</v>
      </c>
      <c r="AB114" s="19">
        <f t="shared" si="273"/>
        <v>0</v>
      </c>
      <c r="AD114" s="19">
        <f t="shared" si="274"/>
        <v>0</v>
      </c>
      <c r="AE114" s="19">
        <f t="shared" si="274"/>
        <v>0</v>
      </c>
      <c r="AF114" s="19">
        <f t="shared" si="274"/>
        <v>0</v>
      </c>
      <c r="AH114" s="19">
        <f t="shared" si="275"/>
        <v>0</v>
      </c>
      <c r="AI114" s="19">
        <f t="shared" si="275"/>
        <v>0</v>
      </c>
      <c r="AJ114" s="19">
        <f t="shared" si="275"/>
        <v>0</v>
      </c>
      <c r="AL114" s="19">
        <f t="shared" si="276"/>
        <v>0</v>
      </c>
      <c r="AM114" s="19">
        <f t="shared" si="276"/>
        <v>0</v>
      </c>
      <c r="AN114" s="19">
        <f t="shared" si="276"/>
        <v>0</v>
      </c>
      <c r="AP114" s="19">
        <f t="shared" si="277"/>
        <v>0</v>
      </c>
      <c r="AQ114" s="19">
        <f t="shared" si="277"/>
        <v>0</v>
      </c>
      <c r="AR114" s="19">
        <f t="shared" si="277"/>
        <v>0</v>
      </c>
      <c r="AT114" s="19">
        <f t="shared" si="278"/>
        <v>0</v>
      </c>
      <c r="AU114" s="19">
        <f t="shared" si="278"/>
        <v>0</v>
      </c>
      <c r="AV114" s="19">
        <f t="shared" si="278"/>
        <v>0</v>
      </c>
      <c r="AX114" s="19">
        <f t="shared" si="279"/>
        <v>0</v>
      </c>
      <c r="AY114" s="19">
        <f t="shared" si="279"/>
        <v>0</v>
      </c>
      <c r="AZ114" s="19">
        <f t="shared" si="279"/>
        <v>0</v>
      </c>
      <c r="BB114" s="19">
        <f t="shared" si="280"/>
        <v>0</v>
      </c>
      <c r="BC114" s="19">
        <f t="shared" si="280"/>
        <v>0</v>
      </c>
      <c r="BD114" s="19">
        <f t="shared" si="280"/>
        <v>0</v>
      </c>
      <c r="BF114" s="19">
        <f t="shared" si="281"/>
        <v>0</v>
      </c>
      <c r="BG114" s="19">
        <f t="shared" si="281"/>
        <v>0</v>
      </c>
      <c r="BH114" s="19">
        <f t="shared" si="281"/>
        <v>0</v>
      </c>
      <c r="BJ114" s="19">
        <f t="shared" si="282"/>
        <v>0</v>
      </c>
      <c r="BK114" s="19">
        <f t="shared" si="282"/>
        <v>0</v>
      </c>
      <c r="BL114" s="19">
        <f t="shared" si="282"/>
        <v>0</v>
      </c>
      <c r="BN114" s="19">
        <f t="shared" si="283"/>
        <v>0</v>
      </c>
      <c r="BO114" s="19">
        <f t="shared" si="283"/>
        <v>0</v>
      </c>
      <c r="BP114" s="19">
        <f t="shared" si="283"/>
        <v>0</v>
      </c>
      <c r="BR114" s="19">
        <f t="shared" si="284"/>
        <v>0</v>
      </c>
      <c r="BS114" s="19">
        <f t="shared" si="284"/>
        <v>0</v>
      </c>
      <c r="BT114" s="19">
        <f t="shared" si="284"/>
        <v>0</v>
      </c>
      <c r="BV114" s="19">
        <f t="shared" si="285"/>
        <v>0</v>
      </c>
      <c r="BW114" s="19">
        <f t="shared" si="285"/>
        <v>0</v>
      </c>
      <c r="BX114" s="19">
        <f t="shared" si="285"/>
        <v>0</v>
      </c>
      <c r="BZ114" s="19">
        <f t="shared" si="286"/>
        <v>0</v>
      </c>
      <c r="CA114" s="19">
        <f t="shared" si="286"/>
        <v>0</v>
      </c>
      <c r="CB114" s="19">
        <f t="shared" si="286"/>
        <v>0</v>
      </c>
      <c r="CD114" s="19">
        <f t="shared" si="287"/>
        <v>0</v>
      </c>
      <c r="CE114" s="19">
        <f t="shared" si="287"/>
        <v>0</v>
      </c>
      <c r="CF114" s="19">
        <f t="shared" si="287"/>
        <v>0</v>
      </c>
      <c r="CH114" s="19">
        <f t="shared" si="288"/>
        <v>0</v>
      </c>
      <c r="CI114" s="19">
        <f t="shared" si="288"/>
        <v>0</v>
      </c>
      <c r="CJ114" s="19">
        <f t="shared" si="288"/>
        <v>0</v>
      </c>
      <c r="CL114" s="19">
        <f t="shared" si="289"/>
        <v>0</v>
      </c>
      <c r="CM114" s="19">
        <f t="shared" si="289"/>
        <v>0</v>
      </c>
      <c r="CN114" s="19">
        <f t="shared" si="289"/>
        <v>0</v>
      </c>
      <c r="CP114" s="19">
        <f t="shared" si="290"/>
        <v>0</v>
      </c>
      <c r="CQ114" s="19">
        <f t="shared" si="290"/>
        <v>0</v>
      </c>
      <c r="CR114" s="19">
        <f t="shared" si="290"/>
        <v>0</v>
      </c>
      <c r="CT114" s="19">
        <f t="shared" si="291"/>
        <v>0</v>
      </c>
      <c r="CU114" s="19">
        <f t="shared" si="291"/>
        <v>0</v>
      </c>
      <c r="CV114" s="19">
        <f t="shared" si="291"/>
        <v>0</v>
      </c>
      <c r="CX114" s="19">
        <f t="shared" si="292"/>
        <v>0</v>
      </c>
      <c r="CY114" s="19">
        <f t="shared" si="292"/>
        <v>0</v>
      </c>
      <c r="CZ114" s="19">
        <f t="shared" si="292"/>
        <v>0</v>
      </c>
      <c r="DB114" s="19">
        <f t="shared" si="293"/>
        <v>0</v>
      </c>
      <c r="DC114" s="19">
        <f t="shared" si="293"/>
        <v>0</v>
      </c>
      <c r="DD114" s="19">
        <f t="shared" si="293"/>
        <v>0</v>
      </c>
      <c r="DF114" s="19">
        <f t="shared" si="294"/>
        <v>0</v>
      </c>
      <c r="DG114" s="19">
        <f t="shared" si="294"/>
        <v>0</v>
      </c>
      <c r="DH114" s="19">
        <f t="shared" si="294"/>
        <v>0</v>
      </c>
      <c r="DJ114" s="19">
        <f t="shared" si="295"/>
        <v>0</v>
      </c>
      <c r="DK114" s="19">
        <f t="shared" si="295"/>
        <v>0</v>
      </c>
      <c r="DL114" s="19">
        <f t="shared" si="295"/>
        <v>0</v>
      </c>
      <c r="DN114" s="19">
        <f t="shared" si="296"/>
        <v>0</v>
      </c>
      <c r="DO114" s="19">
        <f t="shared" si="296"/>
        <v>0</v>
      </c>
      <c r="DP114" s="19">
        <f t="shared" si="296"/>
        <v>0</v>
      </c>
      <c r="DR114" s="19">
        <f t="shared" si="297"/>
        <v>0</v>
      </c>
      <c r="DS114" s="19">
        <f t="shared" si="297"/>
        <v>0</v>
      </c>
      <c r="DT114" s="19">
        <f t="shared" si="297"/>
        <v>0</v>
      </c>
      <c r="DV114" s="19">
        <f t="shared" si="298"/>
        <v>0</v>
      </c>
      <c r="DW114" s="19">
        <f t="shared" si="298"/>
        <v>0</v>
      </c>
      <c r="DX114" s="19">
        <f t="shared" si="298"/>
        <v>0</v>
      </c>
      <c r="DZ114" s="19">
        <f t="shared" si="299"/>
        <v>0</v>
      </c>
      <c r="EA114" s="19">
        <f t="shared" si="299"/>
        <v>0</v>
      </c>
      <c r="EB114" s="19">
        <f t="shared" si="299"/>
        <v>0</v>
      </c>
      <c r="ED114" s="19">
        <f t="shared" si="300"/>
        <v>0</v>
      </c>
      <c r="EE114" s="19">
        <f t="shared" si="300"/>
        <v>0</v>
      </c>
      <c r="EF114" s="19">
        <f t="shared" si="300"/>
        <v>0</v>
      </c>
      <c r="EH114" s="19">
        <f t="shared" si="301"/>
        <v>0</v>
      </c>
      <c r="EI114" s="19">
        <f t="shared" si="301"/>
        <v>0</v>
      </c>
      <c r="EJ114" s="19">
        <f t="shared" si="301"/>
        <v>0</v>
      </c>
      <c r="EL114" s="19">
        <f t="shared" si="302"/>
        <v>0</v>
      </c>
      <c r="EM114" s="19">
        <f t="shared" si="302"/>
        <v>0</v>
      </c>
      <c r="EN114" s="19">
        <f t="shared" si="302"/>
        <v>0</v>
      </c>
      <c r="EP114" s="19">
        <f t="shared" si="303"/>
        <v>0</v>
      </c>
      <c r="EQ114" s="19">
        <f t="shared" si="303"/>
        <v>0</v>
      </c>
      <c r="ER114" s="19">
        <f t="shared" si="303"/>
        <v>0</v>
      </c>
      <c r="ET114" s="19">
        <f t="shared" si="304"/>
        <v>0</v>
      </c>
      <c r="EU114" s="19">
        <f t="shared" si="304"/>
        <v>0</v>
      </c>
      <c r="EV114" s="19">
        <f t="shared" si="304"/>
        <v>0</v>
      </c>
      <c r="EX114" s="19">
        <f t="shared" si="305"/>
        <v>0</v>
      </c>
      <c r="EY114" s="19">
        <f t="shared" si="305"/>
        <v>0</v>
      </c>
      <c r="EZ114" s="19">
        <f t="shared" si="305"/>
        <v>0</v>
      </c>
      <c r="FB114" s="19">
        <f t="shared" si="306"/>
        <v>0</v>
      </c>
      <c r="FC114" s="19">
        <f t="shared" si="306"/>
        <v>0</v>
      </c>
      <c r="FD114" s="19">
        <f t="shared" si="306"/>
        <v>0</v>
      </c>
      <c r="FF114" s="19">
        <f t="shared" si="307"/>
        <v>0</v>
      </c>
      <c r="FG114" s="19">
        <f t="shared" si="307"/>
        <v>0</v>
      </c>
      <c r="FH114" s="19">
        <f t="shared" si="307"/>
        <v>0</v>
      </c>
      <c r="FJ114" s="19">
        <f t="shared" si="308"/>
        <v>0</v>
      </c>
      <c r="FK114" s="19">
        <f t="shared" si="308"/>
        <v>0</v>
      </c>
      <c r="FL114" s="19">
        <f t="shared" si="308"/>
        <v>0</v>
      </c>
      <c r="FN114" s="19">
        <f t="shared" si="309"/>
        <v>0</v>
      </c>
      <c r="FO114" s="19">
        <f t="shared" si="309"/>
        <v>0</v>
      </c>
      <c r="FP114" s="19">
        <f t="shared" si="309"/>
        <v>0</v>
      </c>
      <c r="FR114" s="19">
        <f t="shared" si="310"/>
        <v>0</v>
      </c>
      <c r="FS114" s="19">
        <f t="shared" si="310"/>
        <v>0</v>
      </c>
      <c r="FT114" s="19">
        <f t="shared" si="310"/>
        <v>0</v>
      </c>
      <c r="FV114" s="19">
        <f t="shared" si="311"/>
        <v>0</v>
      </c>
      <c r="FW114" s="19">
        <f t="shared" si="311"/>
        <v>0</v>
      </c>
      <c r="FX114" s="19">
        <f t="shared" si="311"/>
        <v>0</v>
      </c>
      <c r="FZ114" s="19">
        <f t="shared" si="312"/>
        <v>0</v>
      </c>
      <c r="GA114" s="19">
        <f t="shared" si="312"/>
        <v>0</v>
      </c>
      <c r="GB114" s="19">
        <f t="shared" si="312"/>
        <v>0</v>
      </c>
      <c r="GD114" s="19">
        <f t="shared" si="313"/>
        <v>0</v>
      </c>
      <c r="GE114" s="19">
        <f t="shared" si="313"/>
        <v>0</v>
      </c>
      <c r="GF114" s="19">
        <f t="shared" si="313"/>
        <v>0</v>
      </c>
      <c r="GH114" s="19">
        <f t="shared" si="314"/>
        <v>0</v>
      </c>
      <c r="GI114" s="19">
        <f t="shared" si="314"/>
        <v>0</v>
      </c>
      <c r="GJ114" s="19">
        <f t="shared" si="314"/>
        <v>0</v>
      </c>
      <c r="GL114" s="19">
        <f t="shared" si="315"/>
        <v>0</v>
      </c>
      <c r="GM114" s="19">
        <f t="shared" si="315"/>
        <v>0</v>
      </c>
      <c r="GN114" s="19">
        <f t="shared" si="315"/>
        <v>0</v>
      </c>
      <c r="GP114" s="19">
        <f t="shared" si="316"/>
        <v>0</v>
      </c>
      <c r="GQ114" s="19">
        <f t="shared" si="316"/>
        <v>0</v>
      </c>
      <c r="GR114" s="19">
        <f t="shared" si="316"/>
        <v>0</v>
      </c>
      <c r="GT114" s="19">
        <f t="shared" si="317"/>
        <v>0</v>
      </c>
      <c r="GU114" s="19">
        <f t="shared" si="317"/>
        <v>0</v>
      </c>
      <c r="GV114" s="19">
        <f t="shared" si="317"/>
        <v>0</v>
      </c>
      <c r="HA114" s="27" t="str">
        <f>IF(N114="wykład",G114*E114*'Formy zajęć'!$D$53*'Formy zajęć'!$D$58,IF(N114="ćw.aud",G114*E114*'Kierunek studiów'!$C$6/'Formy zajęć'!$D$59*'Formy zajęć'!$D$53,IF(N114="sem",G114*E114*'Kierunek studiów'!$C$6/'Formy zajęć'!$D$62*'Formy zajęć'!$D$53,IF(N114="ćw.konw",G114*E114*'Formy zajęć'!$D$53*'Kierunek studiów'!$C$6/'Formy zajęć'!$D$61,IF(N114="ćw.lab",G114*E114*'Formy zajęć'!$D$53*'Kierunek studiów'!$C$6/'Formy zajęć'!$D$60,IF(N114="niesklasyfikowane",0,""))))))</f>
        <v/>
      </c>
      <c r="HB114" s="19" t="str">
        <f t="shared" si="270"/>
        <v/>
      </c>
    </row>
    <row r="115" spans="2:210" x14ac:dyDescent="0.25">
      <c r="B115" s="28">
        <f t="shared" si="264"/>
        <v>0</v>
      </c>
      <c r="C115" s="25">
        <f>Przedmioty!B116</f>
        <v>0</v>
      </c>
      <c r="D115" s="28">
        <f>Przedmioty!D116</f>
        <v>0</v>
      </c>
      <c r="E115" s="28">
        <f>Przedmioty!C116</f>
        <v>0</v>
      </c>
      <c r="F115" s="29">
        <f t="shared" si="265"/>
        <v>0</v>
      </c>
      <c r="G115" s="29">
        <f t="shared" si="266"/>
        <v>0</v>
      </c>
      <c r="H115" s="29">
        <f t="shared" si="267"/>
        <v>0</v>
      </c>
      <c r="J115" s="19">
        <f t="shared" si="268"/>
        <v>0</v>
      </c>
      <c r="K115" s="19">
        <f t="shared" si="269"/>
        <v>900</v>
      </c>
      <c r="L115" s="19" t="str">
        <f>IF(OR(B116&gt;B115,J115=0),"",K115-SUM($L$90:L114))</f>
        <v/>
      </c>
      <c r="M115" s="19" t="str">
        <f t="shared" si="271"/>
        <v/>
      </c>
      <c r="N115" s="19" t="str">
        <f t="shared" si="217"/>
        <v/>
      </c>
      <c r="P115" s="55" t="str">
        <f>IF(N115="wykład",E115,IF(N115="ćw.aud",E115*'Kierunek studiów'!$C$6/'Formy zajęć'!$D$59,IF(N115="ćw.lab",E115*'Kierunek studiów'!$C$6/'Formy zajęć'!$D$60,IF(N115="ćw.konw",E115*'Kierunek studiów'!$C$6/'Formy zajęć'!$D$61,IF(N115="sem",E115*'Kierunek studiów'!$C$6/'Formy zajęć'!$D$62,IF(N115="niesklasyfikowane",0,""))))))</f>
        <v/>
      </c>
      <c r="V115" s="19">
        <f t="shared" si="272"/>
        <v>0</v>
      </c>
      <c r="W115" s="19">
        <f t="shared" si="272"/>
        <v>0</v>
      </c>
      <c r="X115" s="19">
        <f t="shared" si="272"/>
        <v>0</v>
      </c>
      <c r="Z115" s="19">
        <f t="shared" si="273"/>
        <v>0</v>
      </c>
      <c r="AA115" s="19">
        <f t="shared" si="273"/>
        <v>0</v>
      </c>
      <c r="AB115" s="19">
        <f t="shared" si="273"/>
        <v>0</v>
      </c>
      <c r="AD115" s="19">
        <f t="shared" si="274"/>
        <v>0</v>
      </c>
      <c r="AE115" s="19">
        <f t="shared" si="274"/>
        <v>0</v>
      </c>
      <c r="AF115" s="19">
        <f t="shared" si="274"/>
        <v>0</v>
      </c>
      <c r="AH115" s="19">
        <f t="shared" si="275"/>
        <v>0</v>
      </c>
      <c r="AI115" s="19">
        <f t="shared" si="275"/>
        <v>0</v>
      </c>
      <c r="AJ115" s="19">
        <f t="shared" si="275"/>
        <v>0</v>
      </c>
      <c r="AL115" s="19">
        <f t="shared" si="276"/>
        <v>0</v>
      </c>
      <c r="AM115" s="19">
        <f t="shared" si="276"/>
        <v>0</v>
      </c>
      <c r="AN115" s="19">
        <f t="shared" si="276"/>
        <v>0</v>
      </c>
      <c r="AP115" s="19">
        <f t="shared" si="277"/>
        <v>0</v>
      </c>
      <c r="AQ115" s="19">
        <f t="shared" si="277"/>
        <v>0</v>
      </c>
      <c r="AR115" s="19">
        <f t="shared" si="277"/>
        <v>0</v>
      </c>
      <c r="AT115" s="19">
        <f t="shared" si="278"/>
        <v>0</v>
      </c>
      <c r="AU115" s="19">
        <f t="shared" si="278"/>
        <v>0</v>
      </c>
      <c r="AV115" s="19">
        <f t="shared" si="278"/>
        <v>0</v>
      </c>
      <c r="AX115" s="19">
        <f t="shared" si="279"/>
        <v>0</v>
      </c>
      <c r="AY115" s="19">
        <f t="shared" si="279"/>
        <v>0</v>
      </c>
      <c r="AZ115" s="19">
        <f t="shared" si="279"/>
        <v>0</v>
      </c>
      <c r="BB115" s="19">
        <f t="shared" si="280"/>
        <v>0</v>
      </c>
      <c r="BC115" s="19">
        <f t="shared" si="280"/>
        <v>0</v>
      </c>
      <c r="BD115" s="19">
        <f t="shared" si="280"/>
        <v>0</v>
      </c>
      <c r="BF115" s="19">
        <f t="shared" si="281"/>
        <v>0</v>
      </c>
      <c r="BG115" s="19">
        <f t="shared" si="281"/>
        <v>0</v>
      </c>
      <c r="BH115" s="19">
        <f t="shared" si="281"/>
        <v>0</v>
      </c>
      <c r="BJ115" s="19">
        <f t="shared" si="282"/>
        <v>0</v>
      </c>
      <c r="BK115" s="19">
        <f t="shared" si="282"/>
        <v>0</v>
      </c>
      <c r="BL115" s="19">
        <f t="shared" si="282"/>
        <v>0</v>
      </c>
      <c r="BN115" s="19">
        <f t="shared" si="283"/>
        <v>0</v>
      </c>
      <c r="BO115" s="19">
        <f t="shared" si="283"/>
        <v>0</v>
      </c>
      <c r="BP115" s="19">
        <f t="shared" si="283"/>
        <v>0</v>
      </c>
      <c r="BR115" s="19">
        <f t="shared" si="284"/>
        <v>0</v>
      </c>
      <c r="BS115" s="19">
        <f t="shared" si="284"/>
        <v>0</v>
      </c>
      <c r="BT115" s="19">
        <f t="shared" si="284"/>
        <v>0</v>
      </c>
      <c r="BV115" s="19">
        <f t="shared" si="285"/>
        <v>0</v>
      </c>
      <c r="BW115" s="19">
        <f t="shared" si="285"/>
        <v>0</v>
      </c>
      <c r="BX115" s="19">
        <f t="shared" si="285"/>
        <v>0</v>
      </c>
      <c r="BZ115" s="19">
        <f t="shared" si="286"/>
        <v>0</v>
      </c>
      <c r="CA115" s="19">
        <f t="shared" si="286"/>
        <v>0</v>
      </c>
      <c r="CB115" s="19">
        <f t="shared" si="286"/>
        <v>0</v>
      </c>
      <c r="CD115" s="19">
        <f t="shared" si="287"/>
        <v>0</v>
      </c>
      <c r="CE115" s="19">
        <f t="shared" si="287"/>
        <v>0</v>
      </c>
      <c r="CF115" s="19">
        <f t="shared" si="287"/>
        <v>0</v>
      </c>
      <c r="CH115" s="19">
        <f t="shared" si="288"/>
        <v>0</v>
      </c>
      <c r="CI115" s="19">
        <f t="shared" si="288"/>
        <v>0</v>
      </c>
      <c r="CJ115" s="19">
        <f t="shared" si="288"/>
        <v>0</v>
      </c>
      <c r="CL115" s="19">
        <f t="shared" si="289"/>
        <v>0</v>
      </c>
      <c r="CM115" s="19">
        <f t="shared" si="289"/>
        <v>0</v>
      </c>
      <c r="CN115" s="19">
        <f t="shared" si="289"/>
        <v>0</v>
      </c>
      <c r="CP115" s="19">
        <f t="shared" si="290"/>
        <v>0</v>
      </c>
      <c r="CQ115" s="19">
        <f t="shared" si="290"/>
        <v>0</v>
      </c>
      <c r="CR115" s="19">
        <f t="shared" si="290"/>
        <v>0</v>
      </c>
      <c r="CT115" s="19">
        <f t="shared" si="291"/>
        <v>0</v>
      </c>
      <c r="CU115" s="19">
        <f t="shared" si="291"/>
        <v>0</v>
      </c>
      <c r="CV115" s="19">
        <f t="shared" si="291"/>
        <v>0</v>
      </c>
      <c r="CX115" s="19">
        <f t="shared" si="292"/>
        <v>0</v>
      </c>
      <c r="CY115" s="19">
        <f t="shared" si="292"/>
        <v>0</v>
      </c>
      <c r="CZ115" s="19">
        <f t="shared" si="292"/>
        <v>0</v>
      </c>
      <c r="DB115" s="19">
        <f t="shared" si="293"/>
        <v>0</v>
      </c>
      <c r="DC115" s="19">
        <f t="shared" si="293"/>
        <v>0</v>
      </c>
      <c r="DD115" s="19">
        <f t="shared" si="293"/>
        <v>0</v>
      </c>
      <c r="DF115" s="19">
        <f t="shared" si="294"/>
        <v>0</v>
      </c>
      <c r="DG115" s="19">
        <f t="shared" si="294"/>
        <v>0</v>
      </c>
      <c r="DH115" s="19">
        <f t="shared" si="294"/>
        <v>0</v>
      </c>
      <c r="DJ115" s="19">
        <f t="shared" si="295"/>
        <v>0</v>
      </c>
      <c r="DK115" s="19">
        <f t="shared" si="295"/>
        <v>0</v>
      </c>
      <c r="DL115" s="19">
        <f t="shared" si="295"/>
        <v>0</v>
      </c>
      <c r="DN115" s="19">
        <f t="shared" si="296"/>
        <v>0</v>
      </c>
      <c r="DO115" s="19">
        <f t="shared" si="296"/>
        <v>0</v>
      </c>
      <c r="DP115" s="19">
        <f t="shared" si="296"/>
        <v>0</v>
      </c>
      <c r="DR115" s="19">
        <f t="shared" si="297"/>
        <v>0</v>
      </c>
      <c r="DS115" s="19">
        <f t="shared" si="297"/>
        <v>0</v>
      </c>
      <c r="DT115" s="19">
        <f t="shared" si="297"/>
        <v>0</v>
      </c>
      <c r="DV115" s="19">
        <f t="shared" si="298"/>
        <v>0</v>
      </c>
      <c r="DW115" s="19">
        <f t="shared" si="298"/>
        <v>0</v>
      </c>
      <c r="DX115" s="19">
        <f t="shared" si="298"/>
        <v>0</v>
      </c>
      <c r="DZ115" s="19">
        <f t="shared" si="299"/>
        <v>0</v>
      </c>
      <c r="EA115" s="19">
        <f t="shared" si="299"/>
        <v>0</v>
      </c>
      <c r="EB115" s="19">
        <f t="shared" si="299"/>
        <v>0</v>
      </c>
      <c r="ED115" s="19">
        <f t="shared" si="300"/>
        <v>0</v>
      </c>
      <c r="EE115" s="19">
        <f t="shared" si="300"/>
        <v>0</v>
      </c>
      <c r="EF115" s="19">
        <f t="shared" si="300"/>
        <v>0</v>
      </c>
      <c r="EH115" s="19">
        <f t="shared" si="301"/>
        <v>0</v>
      </c>
      <c r="EI115" s="19">
        <f t="shared" si="301"/>
        <v>0</v>
      </c>
      <c r="EJ115" s="19">
        <f t="shared" si="301"/>
        <v>0</v>
      </c>
      <c r="EL115" s="19">
        <f t="shared" si="302"/>
        <v>0</v>
      </c>
      <c r="EM115" s="19">
        <f t="shared" si="302"/>
        <v>0</v>
      </c>
      <c r="EN115" s="19">
        <f t="shared" si="302"/>
        <v>0</v>
      </c>
      <c r="EP115" s="19">
        <f t="shared" si="303"/>
        <v>0</v>
      </c>
      <c r="EQ115" s="19">
        <f t="shared" si="303"/>
        <v>0</v>
      </c>
      <c r="ER115" s="19">
        <f t="shared" si="303"/>
        <v>0</v>
      </c>
      <c r="ET115" s="19">
        <f t="shared" si="304"/>
        <v>0</v>
      </c>
      <c r="EU115" s="19">
        <f t="shared" si="304"/>
        <v>0</v>
      </c>
      <c r="EV115" s="19">
        <f t="shared" si="304"/>
        <v>0</v>
      </c>
      <c r="EX115" s="19">
        <f t="shared" si="305"/>
        <v>0</v>
      </c>
      <c r="EY115" s="19">
        <f t="shared" si="305"/>
        <v>0</v>
      </c>
      <c r="EZ115" s="19">
        <f t="shared" si="305"/>
        <v>0</v>
      </c>
      <c r="FB115" s="19">
        <f t="shared" si="306"/>
        <v>0</v>
      </c>
      <c r="FC115" s="19">
        <f t="shared" si="306"/>
        <v>0</v>
      </c>
      <c r="FD115" s="19">
        <f t="shared" si="306"/>
        <v>0</v>
      </c>
      <c r="FF115" s="19">
        <f t="shared" si="307"/>
        <v>0</v>
      </c>
      <c r="FG115" s="19">
        <f t="shared" si="307"/>
        <v>0</v>
      </c>
      <c r="FH115" s="19">
        <f t="shared" si="307"/>
        <v>0</v>
      </c>
      <c r="FJ115" s="19">
        <f t="shared" si="308"/>
        <v>0</v>
      </c>
      <c r="FK115" s="19">
        <f t="shared" si="308"/>
        <v>0</v>
      </c>
      <c r="FL115" s="19">
        <f t="shared" si="308"/>
        <v>0</v>
      </c>
      <c r="FN115" s="19">
        <f t="shared" si="309"/>
        <v>0</v>
      </c>
      <c r="FO115" s="19">
        <f t="shared" si="309"/>
        <v>0</v>
      </c>
      <c r="FP115" s="19">
        <f t="shared" si="309"/>
        <v>0</v>
      </c>
      <c r="FR115" s="19">
        <f t="shared" si="310"/>
        <v>0</v>
      </c>
      <c r="FS115" s="19">
        <f t="shared" si="310"/>
        <v>0</v>
      </c>
      <c r="FT115" s="19">
        <f t="shared" si="310"/>
        <v>0</v>
      </c>
      <c r="FV115" s="19">
        <f t="shared" si="311"/>
        <v>0</v>
      </c>
      <c r="FW115" s="19">
        <f t="shared" si="311"/>
        <v>0</v>
      </c>
      <c r="FX115" s="19">
        <f t="shared" si="311"/>
        <v>0</v>
      </c>
      <c r="FZ115" s="19">
        <f t="shared" si="312"/>
        <v>0</v>
      </c>
      <c r="GA115" s="19">
        <f t="shared" si="312"/>
        <v>0</v>
      </c>
      <c r="GB115" s="19">
        <f t="shared" si="312"/>
        <v>0</v>
      </c>
      <c r="GD115" s="19">
        <f t="shared" si="313"/>
        <v>0</v>
      </c>
      <c r="GE115" s="19">
        <f t="shared" si="313"/>
        <v>0</v>
      </c>
      <c r="GF115" s="19">
        <f t="shared" si="313"/>
        <v>0</v>
      </c>
      <c r="GH115" s="19">
        <f t="shared" si="314"/>
        <v>0</v>
      </c>
      <c r="GI115" s="19">
        <f t="shared" si="314"/>
        <v>0</v>
      </c>
      <c r="GJ115" s="19">
        <f t="shared" si="314"/>
        <v>0</v>
      </c>
      <c r="GL115" s="19">
        <f t="shared" si="315"/>
        <v>0</v>
      </c>
      <c r="GM115" s="19">
        <f t="shared" si="315"/>
        <v>0</v>
      </c>
      <c r="GN115" s="19">
        <f t="shared" si="315"/>
        <v>0</v>
      </c>
      <c r="GP115" s="19">
        <f t="shared" si="316"/>
        <v>0</v>
      </c>
      <c r="GQ115" s="19">
        <f t="shared" si="316"/>
        <v>0</v>
      </c>
      <c r="GR115" s="19">
        <f t="shared" si="316"/>
        <v>0</v>
      </c>
      <c r="GT115" s="19">
        <f t="shared" si="317"/>
        <v>0</v>
      </c>
      <c r="GU115" s="19">
        <f t="shared" si="317"/>
        <v>0</v>
      </c>
      <c r="GV115" s="19">
        <f t="shared" si="317"/>
        <v>0</v>
      </c>
      <c r="HA115" s="27" t="str">
        <f>IF(N115="wykład",G115*E115*'Formy zajęć'!$D$53*'Formy zajęć'!$D$58,IF(N115="ćw.aud",G115*E115*'Kierunek studiów'!$C$6/'Formy zajęć'!$D$59*'Formy zajęć'!$D$53,IF(N115="sem",G115*E115*'Kierunek studiów'!$C$6/'Formy zajęć'!$D$62*'Formy zajęć'!$D$53,IF(N115="ćw.konw",G115*E115*'Formy zajęć'!$D$53*'Kierunek studiów'!$C$6/'Formy zajęć'!$D$61,IF(N115="ćw.lab",G115*E115*'Formy zajęć'!$D$53*'Kierunek studiów'!$C$6/'Formy zajęć'!$D$60,IF(N115="niesklasyfikowane",0,""))))))</f>
        <v/>
      </c>
      <c r="HB115" s="19" t="str">
        <f t="shared" si="270"/>
        <v/>
      </c>
    </row>
    <row r="116" spans="2:210" x14ac:dyDescent="0.25">
      <c r="B116" s="28">
        <f t="shared" si="264"/>
        <v>0</v>
      </c>
      <c r="C116" s="25">
        <f>Przedmioty!B117</f>
        <v>0</v>
      </c>
      <c r="D116" s="28">
        <f>Przedmioty!D117</f>
        <v>0</v>
      </c>
      <c r="E116" s="28">
        <f>Przedmioty!C117</f>
        <v>0</v>
      </c>
      <c r="F116" s="29">
        <f t="shared" si="265"/>
        <v>0</v>
      </c>
      <c r="G116" s="29">
        <f t="shared" si="266"/>
        <v>0</v>
      </c>
      <c r="H116" s="29">
        <f t="shared" si="267"/>
        <v>0</v>
      </c>
      <c r="J116" s="19">
        <f t="shared" si="268"/>
        <v>0</v>
      </c>
      <c r="K116" s="19">
        <f t="shared" si="269"/>
        <v>900</v>
      </c>
      <c r="L116" s="19" t="str">
        <f>IF(OR(B117&gt;B116,J116=0),"",K116-SUM($L$90:L115))</f>
        <v/>
      </c>
      <c r="M116" s="19" t="str">
        <f t="shared" si="271"/>
        <v/>
      </c>
      <c r="N116" s="19" t="str">
        <f t="shared" si="217"/>
        <v/>
      </c>
      <c r="P116" s="55" t="str">
        <f>IF(N116="wykład",E116,IF(N116="ćw.aud",E116*'Kierunek studiów'!$C$6/'Formy zajęć'!$D$59,IF(N116="ćw.lab",E116*'Kierunek studiów'!$C$6/'Formy zajęć'!$D$60,IF(N116="ćw.konw",E116*'Kierunek studiów'!$C$6/'Formy zajęć'!$D$61,IF(N116="sem",E116*'Kierunek studiów'!$C$6/'Formy zajęć'!$D$62,IF(N116="niesklasyfikowane",0,""))))))</f>
        <v/>
      </c>
      <c r="V116" s="19">
        <f t="shared" si="272"/>
        <v>0</v>
      </c>
      <c r="W116" s="19">
        <f t="shared" si="272"/>
        <v>0</v>
      </c>
      <c r="X116" s="19">
        <f t="shared" si="272"/>
        <v>0</v>
      </c>
      <c r="Z116" s="19">
        <f t="shared" si="273"/>
        <v>0</v>
      </c>
      <c r="AA116" s="19">
        <f t="shared" si="273"/>
        <v>0</v>
      </c>
      <c r="AB116" s="19">
        <f t="shared" si="273"/>
        <v>0</v>
      </c>
      <c r="AD116" s="19">
        <f t="shared" si="274"/>
        <v>0</v>
      </c>
      <c r="AE116" s="19">
        <f t="shared" si="274"/>
        <v>0</v>
      </c>
      <c r="AF116" s="19">
        <f t="shared" si="274"/>
        <v>0</v>
      </c>
      <c r="AH116" s="19">
        <f t="shared" si="275"/>
        <v>0</v>
      </c>
      <c r="AI116" s="19">
        <f t="shared" si="275"/>
        <v>0</v>
      </c>
      <c r="AJ116" s="19">
        <f t="shared" si="275"/>
        <v>0</v>
      </c>
      <c r="AL116" s="19">
        <f t="shared" si="276"/>
        <v>0</v>
      </c>
      <c r="AM116" s="19">
        <f t="shared" si="276"/>
        <v>0</v>
      </c>
      <c r="AN116" s="19">
        <f t="shared" si="276"/>
        <v>0</v>
      </c>
      <c r="AP116" s="19">
        <f t="shared" si="277"/>
        <v>0</v>
      </c>
      <c r="AQ116" s="19">
        <f t="shared" si="277"/>
        <v>0</v>
      </c>
      <c r="AR116" s="19">
        <f t="shared" si="277"/>
        <v>0</v>
      </c>
      <c r="AT116" s="19">
        <f t="shared" si="278"/>
        <v>0</v>
      </c>
      <c r="AU116" s="19">
        <f t="shared" si="278"/>
        <v>0</v>
      </c>
      <c r="AV116" s="19">
        <f t="shared" si="278"/>
        <v>0</v>
      </c>
      <c r="AX116" s="19">
        <f t="shared" si="279"/>
        <v>0</v>
      </c>
      <c r="AY116" s="19">
        <f t="shared" si="279"/>
        <v>0</v>
      </c>
      <c r="AZ116" s="19">
        <f t="shared" si="279"/>
        <v>0</v>
      </c>
      <c r="BB116" s="19">
        <f t="shared" si="280"/>
        <v>0</v>
      </c>
      <c r="BC116" s="19">
        <f t="shared" si="280"/>
        <v>0</v>
      </c>
      <c r="BD116" s="19">
        <f t="shared" si="280"/>
        <v>0</v>
      </c>
      <c r="BF116" s="19">
        <f t="shared" si="281"/>
        <v>0</v>
      </c>
      <c r="BG116" s="19">
        <f t="shared" si="281"/>
        <v>0</v>
      </c>
      <c r="BH116" s="19">
        <f t="shared" si="281"/>
        <v>0</v>
      </c>
      <c r="BJ116" s="19">
        <f t="shared" si="282"/>
        <v>0</v>
      </c>
      <c r="BK116" s="19">
        <f t="shared" si="282"/>
        <v>0</v>
      </c>
      <c r="BL116" s="19">
        <f t="shared" si="282"/>
        <v>0</v>
      </c>
      <c r="BN116" s="19">
        <f t="shared" si="283"/>
        <v>0</v>
      </c>
      <c r="BO116" s="19">
        <f t="shared" si="283"/>
        <v>0</v>
      </c>
      <c r="BP116" s="19">
        <f t="shared" si="283"/>
        <v>0</v>
      </c>
      <c r="BR116" s="19">
        <f t="shared" si="284"/>
        <v>0</v>
      </c>
      <c r="BS116" s="19">
        <f t="shared" si="284"/>
        <v>0</v>
      </c>
      <c r="BT116" s="19">
        <f t="shared" si="284"/>
        <v>0</v>
      </c>
      <c r="BV116" s="19">
        <f t="shared" si="285"/>
        <v>0</v>
      </c>
      <c r="BW116" s="19">
        <f t="shared" si="285"/>
        <v>0</v>
      </c>
      <c r="BX116" s="19">
        <f t="shared" si="285"/>
        <v>0</v>
      </c>
      <c r="BZ116" s="19">
        <f t="shared" si="286"/>
        <v>0</v>
      </c>
      <c r="CA116" s="19">
        <f t="shared" si="286"/>
        <v>0</v>
      </c>
      <c r="CB116" s="19">
        <f t="shared" si="286"/>
        <v>0</v>
      </c>
      <c r="CD116" s="19">
        <f t="shared" si="287"/>
        <v>0</v>
      </c>
      <c r="CE116" s="19">
        <f t="shared" si="287"/>
        <v>0</v>
      </c>
      <c r="CF116" s="19">
        <f t="shared" si="287"/>
        <v>0</v>
      </c>
      <c r="CH116" s="19">
        <f t="shared" si="288"/>
        <v>0</v>
      </c>
      <c r="CI116" s="19">
        <f t="shared" si="288"/>
        <v>0</v>
      </c>
      <c r="CJ116" s="19">
        <f t="shared" si="288"/>
        <v>0</v>
      </c>
      <c r="CL116" s="19">
        <f t="shared" si="289"/>
        <v>0</v>
      </c>
      <c r="CM116" s="19">
        <f t="shared" si="289"/>
        <v>0</v>
      </c>
      <c r="CN116" s="19">
        <f t="shared" si="289"/>
        <v>0</v>
      </c>
      <c r="CP116" s="19">
        <f t="shared" si="290"/>
        <v>0</v>
      </c>
      <c r="CQ116" s="19">
        <f t="shared" si="290"/>
        <v>0</v>
      </c>
      <c r="CR116" s="19">
        <f t="shared" si="290"/>
        <v>0</v>
      </c>
      <c r="CT116" s="19">
        <f t="shared" si="291"/>
        <v>0</v>
      </c>
      <c r="CU116" s="19">
        <f t="shared" si="291"/>
        <v>0</v>
      </c>
      <c r="CV116" s="19">
        <f t="shared" si="291"/>
        <v>0</v>
      </c>
      <c r="CX116" s="19">
        <f t="shared" si="292"/>
        <v>0</v>
      </c>
      <c r="CY116" s="19">
        <f t="shared" si="292"/>
        <v>0</v>
      </c>
      <c r="CZ116" s="19">
        <f t="shared" si="292"/>
        <v>0</v>
      </c>
      <c r="DB116" s="19">
        <f t="shared" si="293"/>
        <v>0</v>
      </c>
      <c r="DC116" s="19">
        <f t="shared" si="293"/>
        <v>0</v>
      </c>
      <c r="DD116" s="19">
        <f t="shared" si="293"/>
        <v>0</v>
      </c>
      <c r="DF116" s="19">
        <f t="shared" si="294"/>
        <v>0</v>
      </c>
      <c r="DG116" s="19">
        <f t="shared" si="294"/>
        <v>0</v>
      </c>
      <c r="DH116" s="19">
        <f t="shared" si="294"/>
        <v>0</v>
      </c>
      <c r="DJ116" s="19">
        <f t="shared" si="295"/>
        <v>0</v>
      </c>
      <c r="DK116" s="19">
        <f t="shared" si="295"/>
        <v>0</v>
      </c>
      <c r="DL116" s="19">
        <f t="shared" si="295"/>
        <v>0</v>
      </c>
      <c r="DN116" s="19">
        <f t="shared" si="296"/>
        <v>0</v>
      </c>
      <c r="DO116" s="19">
        <f t="shared" si="296"/>
        <v>0</v>
      </c>
      <c r="DP116" s="19">
        <f t="shared" si="296"/>
        <v>0</v>
      </c>
      <c r="DR116" s="19">
        <f t="shared" si="297"/>
        <v>0</v>
      </c>
      <c r="DS116" s="19">
        <f t="shared" si="297"/>
        <v>0</v>
      </c>
      <c r="DT116" s="19">
        <f t="shared" si="297"/>
        <v>0</v>
      </c>
      <c r="DV116" s="19">
        <f t="shared" si="298"/>
        <v>0</v>
      </c>
      <c r="DW116" s="19">
        <f t="shared" si="298"/>
        <v>0</v>
      </c>
      <c r="DX116" s="19">
        <f t="shared" si="298"/>
        <v>0</v>
      </c>
      <c r="DZ116" s="19">
        <f t="shared" si="299"/>
        <v>0</v>
      </c>
      <c r="EA116" s="19">
        <f t="shared" si="299"/>
        <v>0</v>
      </c>
      <c r="EB116" s="19">
        <f t="shared" si="299"/>
        <v>0</v>
      </c>
      <c r="ED116" s="19">
        <f t="shared" si="300"/>
        <v>0</v>
      </c>
      <c r="EE116" s="19">
        <f t="shared" si="300"/>
        <v>0</v>
      </c>
      <c r="EF116" s="19">
        <f t="shared" si="300"/>
        <v>0</v>
      </c>
      <c r="EH116" s="19">
        <f t="shared" si="301"/>
        <v>0</v>
      </c>
      <c r="EI116" s="19">
        <f t="shared" si="301"/>
        <v>0</v>
      </c>
      <c r="EJ116" s="19">
        <f t="shared" si="301"/>
        <v>0</v>
      </c>
      <c r="EL116" s="19">
        <f t="shared" si="302"/>
        <v>0</v>
      </c>
      <c r="EM116" s="19">
        <f t="shared" si="302"/>
        <v>0</v>
      </c>
      <c r="EN116" s="19">
        <f t="shared" si="302"/>
        <v>0</v>
      </c>
      <c r="EP116" s="19">
        <f t="shared" si="303"/>
        <v>0</v>
      </c>
      <c r="EQ116" s="19">
        <f t="shared" si="303"/>
        <v>0</v>
      </c>
      <c r="ER116" s="19">
        <f t="shared" si="303"/>
        <v>0</v>
      </c>
      <c r="ET116" s="19">
        <f t="shared" si="304"/>
        <v>0</v>
      </c>
      <c r="EU116" s="19">
        <f t="shared" si="304"/>
        <v>0</v>
      </c>
      <c r="EV116" s="19">
        <f t="shared" si="304"/>
        <v>0</v>
      </c>
      <c r="EX116" s="19">
        <f t="shared" si="305"/>
        <v>0</v>
      </c>
      <c r="EY116" s="19">
        <f t="shared" si="305"/>
        <v>0</v>
      </c>
      <c r="EZ116" s="19">
        <f t="shared" si="305"/>
        <v>0</v>
      </c>
      <c r="FB116" s="19">
        <f t="shared" si="306"/>
        <v>0</v>
      </c>
      <c r="FC116" s="19">
        <f t="shared" si="306"/>
        <v>0</v>
      </c>
      <c r="FD116" s="19">
        <f t="shared" si="306"/>
        <v>0</v>
      </c>
      <c r="FF116" s="19">
        <f t="shared" si="307"/>
        <v>0</v>
      </c>
      <c r="FG116" s="19">
        <f t="shared" si="307"/>
        <v>0</v>
      </c>
      <c r="FH116" s="19">
        <f t="shared" si="307"/>
        <v>0</v>
      </c>
      <c r="FJ116" s="19">
        <f t="shared" si="308"/>
        <v>0</v>
      </c>
      <c r="FK116" s="19">
        <f t="shared" si="308"/>
        <v>0</v>
      </c>
      <c r="FL116" s="19">
        <f t="shared" si="308"/>
        <v>0</v>
      </c>
      <c r="FN116" s="19">
        <f t="shared" si="309"/>
        <v>0</v>
      </c>
      <c r="FO116" s="19">
        <f t="shared" si="309"/>
        <v>0</v>
      </c>
      <c r="FP116" s="19">
        <f t="shared" si="309"/>
        <v>0</v>
      </c>
      <c r="FR116" s="19">
        <f t="shared" si="310"/>
        <v>0</v>
      </c>
      <c r="FS116" s="19">
        <f t="shared" si="310"/>
        <v>0</v>
      </c>
      <c r="FT116" s="19">
        <f t="shared" si="310"/>
        <v>0</v>
      </c>
      <c r="FV116" s="19">
        <f t="shared" si="311"/>
        <v>0</v>
      </c>
      <c r="FW116" s="19">
        <f t="shared" si="311"/>
        <v>0</v>
      </c>
      <c r="FX116" s="19">
        <f t="shared" si="311"/>
        <v>0</v>
      </c>
      <c r="FZ116" s="19">
        <f t="shared" si="312"/>
        <v>0</v>
      </c>
      <c r="GA116" s="19">
        <f t="shared" si="312"/>
        <v>0</v>
      </c>
      <c r="GB116" s="19">
        <f t="shared" si="312"/>
        <v>0</v>
      </c>
      <c r="GD116" s="19">
        <f t="shared" si="313"/>
        <v>0</v>
      </c>
      <c r="GE116" s="19">
        <f t="shared" si="313"/>
        <v>0</v>
      </c>
      <c r="GF116" s="19">
        <f t="shared" si="313"/>
        <v>0</v>
      </c>
      <c r="GH116" s="19">
        <f t="shared" si="314"/>
        <v>0</v>
      </c>
      <c r="GI116" s="19">
        <f t="shared" si="314"/>
        <v>0</v>
      </c>
      <c r="GJ116" s="19">
        <f t="shared" si="314"/>
        <v>0</v>
      </c>
      <c r="GL116" s="19">
        <f t="shared" si="315"/>
        <v>0</v>
      </c>
      <c r="GM116" s="19">
        <f t="shared" si="315"/>
        <v>0</v>
      </c>
      <c r="GN116" s="19">
        <f t="shared" si="315"/>
        <v>0</v>
      </c>
      <c r="GP116" s="19">
        <f t="shared" si="316"/>
        <v>0</v>
      </c>
      <c r="GQ116" s="19">
        <f t="shared" si="316"/>
        <v>0</v>
      </c>
      <c r="GR116" s="19">
        <f t="shared" si="316"/>
        <v>0</v>
      </c>
      <c r="GT116" s="19">
        <f t="shared" si="317"/>
        <v>0</v>
      </c>
      <c r="GU116" s="19">
        <f t="shared" si="317"/>
        <v>0</v>
      </c>
      <c r="GV116" s="19">
        <f t="shared" si="317"/>
        <v>0</v>
      </c>
      <c r="HA116" s="27" t="str">
        <f>IF(N116="wykład",G116*E116*'Formy zajęć'!$D$53*'Formy zajęć'!$D$58,IF(N116="ćw.aud",G116*E116*'Kierunek studiów'!$C$6/'Formy zajęć'!$D$59*'Formy zajęć'!$D$53,IF(N116="sem",G116*E116*'Kierunek studiów'!$C$6/'Formy zajęć'!$D$62*'Formy zajęć'!$D$53,IF(N116="ćw.konw",G116*E116*'Formy zajęć'!$D$53*'Kierunek studiów'!$C$6/'Formy zajęć'!$D$61,IF(N116="ćw.lab",G116*E116*'Formy zajęć'!$D$53*'Kierunek studiów'!$C$6/'Formy zajęć'!$D$60,IF(N116="niesklasyfikowane",0,""))))))</f>
        <v/>
      </c>
      <c r="HB116" s="19" t="str">
        <f>IF(HA116&lt;&gt;"",MROUND(HA116,0.5),"")</f>
        <v/>
      </c>
    </row>
    <row r="117" spans="2:210" x14ac:dyDescent="0.25">
      <c r="B117" s="28">
        <f t="shared" si="264"/>
        <v>0</v>
      </c>
      <c r="C117" s="25">
        <f>Przedmioty!B118</f>
        <v>0</v>
      </c>
      <c r="D117" s="28">
        <f>Przedmioty!D118</f>
        <v>0</v>
      </c>
      <c r="E117" s="28">
        <f>Przedmioty!C118</f>
        <v>0</v>
      </c>
      <c r="F117" s="29">
        <f t="shared" si="265"/>
        <v>0</v>
      </c>
      <c r="G117" s="29">
        <f t="shared" si="266"/>
        <v>0</v>
      </c>
      <c r="H117" s="29">
        <f t="shared" si="267"/>
        <v>0</v>
      </c>
      <c r="J117" s="19">
        <f t="shared" si="268"/>
        <v>0</v>
      </c>
      <c r="K117" s="19">
        <f t="shared" si="269"/>
        <v>900</v>
      </c>
      <c r="L117" s="19" t="str">
        <f>IF(OR(B118&gt;B117,J117=0),"",K117-SUM($L$90:L116))</f>
        <v/>
      </c>
      <c r="M117" s="19" t="str">
        <f t="shared" si="271"/>
        <v/>
      </c>
      <c r="N117" s="19" t="str">
        <f t="shared" si="217"/>
        <v/>
      </c>
      <c r="P117" s="55" t="str">
        <f>IF(N117="wykład",E117,IF(N117="ćw.aud",E117*'Kierunek studiów'!$C$6/'Formy zajęć'!$D$59,IF(N117="ćw.lab",E117*'Kierunek studiów'!$C$6/'Formy zajęć'!$D$60,IF(N117="ćw.konw",E117*'Kierunek studiów'!$C$6/'Formy zajęć'!$D$61,IF(N117="sem",E117*'Kierunek studiów'!$C$6/'Formy zajęć'!$D$62,IF(N117="niesklasyfikowane",0,""))))))</f>
        <v/>
      </c>
      <c r="V117" s="19">
        <f t="shared" si="272"/>
        <v>0</v>
      </c>
      <c r="W117" s="19">
        <f t="shared" si="272"/>
        <v>0</v>
      </c>
      <c r="X117" s="19">
        <f t="shared" si="272"/>
        <v>0</v>
      </c>
      <c r="Z117" s="19">
        <f t="shared" si="273"/>
        <v>0</v>
      </c>
      <c r="AA117" s="19">
        <f t="shared" si="273"/>
        <v>0</v>
      </c>
      <c r="AB117" s="19">
        <f t="shared" si="273"/>
        <v>0</v>
      </c>
      <c r="AD117" s="19">
        <f t="shared" si="274"/>
        <v>0</v>
      </c>
      <c r="AE117" s="19">
        <f t="shared" si="274"/>
        <v>0</v>
      </c>
      <c r="AF117" s="19">
        <f t="shared" si="274"/>
        <v>0</v>
      </c>
      <c r="AH117" s="19">
        <f t="shared" si="275"/>
        <v>0</v>
      </c>
      <c r="AI117" s="19">
        <f t="shared" si="275"/>
        <v>0</v>
      </c>
      <c r="AJ117" s="19">
        <f t="shared" si="275"/>
        <v>0</v>
      </c>
      <c r="AL117" s="19">
        <f t="shared" si="276"/>
        <v>0</v>
      </c>
      <c r="AM117" s="19">
        <f t="shared" si="276"/>
        <v>0</v>
      </c>
      <c r="AN117" s="19">
        <f t="shared" si="276"/>
        <v>0</v>
      </c>
      <c r="AP117" s="19">
        <f t="shared" si="277"/>
        <v>0</v>
      </c>
      <c r="AQ117" s="19">
        <f t="shared" si="277"/>
        <v>0</v>
      </c>
      <c r="AR117" s="19">
        <f t="shared" si="277"/>
        <v>0</v>
      </c>
      <c r="AT117" s="19">
        <f t="shared" si="278"/>
        <v>0</v>
      </c>
      <c r="AU117" s="19">
        <f t="shared" si="278"/>
        <v>0</v>
      </c>
      <c r="AV117" s="19">
        <f t="shared" si="278"/>
        <v>0</v>
      </c>
      <c r="AX117" s="19">
        <f t="shared" si="279"/>
        <v>0</v>
      </c>
      <c r="AY117" s="19">
        <f t="shared" si="279"/>
        <v>0</v>
      </c>
      <c r="AZ117" s="19">
        <f t="shared" si="279"/>
        <v>0</v>
      </c>
      <c r="BB117" s="19">
        <f t="shared" si="280"/>
        <v>0</v>
      </c>
      <c r="BC117" s="19">
        <f t="shared" si="280"/>
        <v>0</v>
      </c>
      <c r="BD117" s="19">
        <f t="shared" si="280"/>
        <v>0</v>
      </c>
      <c r="BF117" s="19">
        <f t="shared" si="281"/>
        <v>0</v>
      </c>
      <c r="BG117" s="19">
        <f t="shared" si="281"/>
        <v>0</v>
      </c>
      <c r="BH117" s="19">
        <f t="shared" si="281"/>
        <v>0</v>
      </c>
      <c r="BJ117" s="19">
        <f t="shared" si="282"/>
        <v>0</v>
      </c>
      <c r="BK117" s="19">
        <f t="shared" si="282"/>
        <v>0</v>
      </c>
      <c r="BL117" s="19">
        <f t="shared" si="282"/>
        <v>0</v>
      </c>
      <c r="BN117" s="19">
        <f t="shared" si="283"/>
        <v>0</v>
      </c>
      <c r="BO117" s="19">
        <f t="shared" si="283"/>
        <v>0</v>
      </c>
      <c r="BP117" s="19">
        <f t="shared" si="283"/>
        <v>0</v>
      </c>
      <c r="BR117" s="19">
        <f t="shared" si="284"/>
        <v>0</v>
      </c>
      <c r="BS117" s="19">
        <f t="shared" si="284"/>
        <v>0</v>
      </c>
      <c r="BT117" s="19">
        <f t="shared" si="284"/>
        <v>0</v>
      </c>
      <c r="BV117" s="19">
        <f t="shared" si="285"/>
        <v>0</v>
      </c>
      <c r="BW117" s="19">
        <f t="shared" si="285"/>
        <v>0</v>
      </c>
      <c r="BX117" s="19">
        <f t="shared" si="285"/>
        <v>0</v>
      </c>
      <c r="BZ117" s="19">
        <f t="shared" si="286"/>
        <v>0</v>
      </c>
      <c r="CA117" s="19">
        <f t="shared" si="286"/>
        <v>0</v>
      </c>
      <c r="CB117" s="19">
        <f t="shared" si="286"/>
        <v>0</v>
      </c>
      <c r="CD117" s="19">
        <f t="shared" si="287"/>
        <v>0</v>
      </c>
      <c r="CE117" s="19">
        <f t="shared" si="287"/>
        <v>0</v>
      </c>
      <c r="CF117" s="19">
        <f t="shared" si="287"/>
        <v>0</v>
      </c>
      <c r="CH117" s="19">
        <f t="shared" si="288"/>
        <v>0</v>
      </c>
      <c r="CI117" s="19">
        <f t="shared" si="288"/>
        <v>0</v>
      </c>
      <c r="CJ117" s="19">
        <f t="shared" si="288"/>
        <v>0</v>
      </c>
      <c r="CL117" s="19">
        <f t="shared" si="289"/>
        <v>0</v>
      </c>
      <c r="CM117" s="19">
        <f t="shared" si="289"/>
        <v>0</v>
      </c>
      <c r="CN117" s="19">
        <f t="shared" si="289"/>
        <v>0</v>
      </c>
      <c r="CP117" s="19">
        <f t="shared" si="290"/>
        <v>0</v>
      </c>
      <c r="CQ117" s="19">
        <f t="shared" si="290"/>
        <v>0</v>
      </c>
      <c r="CR117" s="19">
        <f t="shared" si="290"/>
        <v>0</v>
      </c>
      <c r="CT117" s="19">
        <f t="shared" si="291"/>
        <v>0</v>
      </c>
      <c r="CU117" s="19">
        <f t="shared" si="291"/>
        <v>0</v>
      </c>
      <c r="CV117" s="19">
        <f t="shared" si="291"/>
        <v>0</v>
      </c>
      <c r="CX117" s="19">
        <f t="shared" si="292"/>
        <v>0</v>
      </c>
      <c r="CY117" s="19">
        <f t="shared" si="292"/>
        <v>0</v>
      </c>
      <c r="CZ117" s="19">
        <f t="shared" si="292"/>
        <v>0</v>
      </c>
      <c r="DB117" s="19">
        <f t="shared" si="293"/>
        <v>0</v>
      </c>
      <c r="DC117" s="19">
        <f t="shared" si="293"/>
        <v>0</v>
      </c>
      <c r="DD117" s="19">
        <f t="shared" si="293"/>
        <v>0</v>
      </c>
      <c r="DF117" s="19">
        <f t="shared" si="294"/>
        <v>0</v>
      </c>
      <c r="DG117" s="19">
        <f t="shared" si="294"/>
        <v>0</v>
      </c>
      <c r="DH117" s="19">
        <f t="shared" si="294"/>
        <v>0</v>
      </c>
      <c r="DJ117" s="19">
        <f t="shared" si="295"/>
        <v>0</v>
      </c>
      <c r="DK117" s="19">
        <f t="shared" si="295"/>
        <v>0</v>
      </c>
      <c r="DL117" s="19">
        <f t="shared" si="295"/>
        <v>0</v>
      </c>
      <c r="DN117" s="19">
        <f t="shared" si="296"/>
        <v>0</v>
      </c>
      <c r="DO117" s="19">
        <f t="shared" si="296"/>
        <v>0</v>
      </c>
      <c r="DP117" s="19">
        <f t="shared" si="296"/>
        <v>0</v>
      </c>
      <c r="DR117" s="19">
        <f t="shared" si="297"/>
        <v>0</v>
      </c>
      <c r="DS117" s="19">
        <f t="shared" si="297"/>
        <v>0</v>
      </c>
      <c r="DT117" s="19">
        <f t="shared" si="297"/>
        <v>0</v>
      </c>
      <c r="DV117" s="19">
        <f t="shared" si="298"/>
        <v>0</v>
      </c>
      <c r="DW117" s="19">
        <f t="shared" si="298"/>
        <v>0</v>
      </c>
      <c r="DX117" s="19">
        <f t="shared" si="298"/>
        <v>0</v>
      </c>
      <c r="DZ117" s="19">
        <f t="shared" si="299"/>
        <v>0</v>
      </c>
      <c r="EA117" s="19">
        <f t="shared" si="299"/>
        <v>0</v>
      </c>
      <c r="EB117" s="19">
        <f t="shared" si="299"/>
        <v>0</v>
      </c>
      <c r="ED117" s="19">
        <f t="shared" si="300"/>
        <v>0</v>
      </c>
      <c r="EE117" s="19">
        <f t="shared" si="300"/>
        <v>0</v>
      </c>
      <c r="EF117" s="19">
        <f t="shared" si="300"/>
        <v>0</v>
      </c>
      <c r="EH117" s="19">
        <f t="shared" si="301"/>
        <v>0</v>
      </c>
      <c r="EI117" s="19">
        <f t="shared" si="301"/>
        <v>0</v>
      </c>
      <c r="EJ117" s="19">
        <f t="shared" si="301"/>
        <v>0</v>
      </c>
      <c r="EL117" s="19">
        <f t="shared" si="302"/>
        <v>0</v>
      </c>
      <c r="EM117" s="19">
        <f t="shared" si="302"/>
        <v>0</v>
      </c>
      <c r="EN117" s="19">
        <f t="shared" si="302"/>
        <v>0</v>
      </c>
      <c r="EP117" s="19">
        <f t="shared" si="303"/>
        <v>0</v>
      </c>
      <c r="EQ117" s="19">
        <f t="shared" si="303"/>
        <v>0</v>
      </c>
      <c r="ER117" s="19">
        <f t="shared" si="303"/>
        <v>0</v>
      </c>
      <c r="ET117" s="19">
        <f t="shared" si="304"/>
        <v>0</v>
      </c>
      <c r="EU117" s="19">
        <f t="shared" si="304"/>
        <v>0</v>
      </c>
      <c r="EV117" s="19">
        <f t="shared" si="304"/>
        <v>0</v>
      </c>
      <c r="EX117" s="19">
        <f t="shared" si="305"/>
        <v>0</v>
      </c>
      <c r="EY117" s="19">
        <f t="shared" si="305"/>
        <v>0</v>
      </c>
      <c r="EZ117" s="19">
        <f t="shared" si="305"/>
        <v>0</v>
      </c>
      <c r="FB117" s="19">
        <f t="shared" si="306"/>
        <v>0</v>
      </c>
      <c r="FC117" s="19">
        <f t="shared" si="306"/>
        <v>0</v>
      </c>
      <c r="FD117" s="19">
        <f t="shared" si="306"/>
        <v>0</v>
      </c>
      <c r="FF117" s="19">
        <f t="shared" si="307"/>
        <v>0</v>
      </c>
      <c r="FG117" s="19">
        <f t="shared" si="307"/>
        <v>0</v>
      </c>
      <c r="FH117" s="19">
        <f t="shared" si="307"/>
        <v>0</v>
      </c>
      <c r="FJ117" s="19">
        <f t="shared" si="308"/>
        <v>0</v>
      </c>
      <c r="FK117" s="19">
        <f t="shared" si="308"/>
        <v>0</v>
      </c>
      <c r="FL117" s="19">
        <f t="shared" si="308"/>
        <v>0</v>
      </c>
      <c r="FN117" s="19">
        <f t="shared" si="309"/>
        <v>0</v>
      </c>
      <c r="FO117" s="19">
        <f t="shared" si="309"/>
        <v>0</v>
      </c>
      <c r="FP117" s="19">
        <f t="shared" si="309"/>
        <v>0</v>
      </c>
      <c r="FR117" s="19">
        <f t="shared" si="310"/>
        <v>0</v>
      </c>
      <c r="FS117" s="19">
        <f t="shared" si="310"/>
        <v>0</v>
      </c>
      <c r="FT117" s="19">
        <f t="shared" si="310"/>
        <v>0</v>
      </c>
      <c r="FV117" s="19">
        <f t="shared" si="311"/>
        <v>0</v>
      </c>
      <c r="FW117" s="19">
        <f t="shared" si="311"/>
        <v>0</v>
      </c>
      <c r="FX117" s="19">
        <f t="shared" si="311"/>
        <v>0</v>
      </c>
      <c r="FZ117" s="19">
        <f t="shared" si="312"/>
        <v>0</v>
      </c>
      <c r="GA117" s="19">
        <f t="shared" si="312"/>
        <v>0</v>
      </c>
      <c r="GB117" s="19">
        <f t="shared" si="312"/>
        <v>0</v>
      </c>
      <c r="GD117" s="19">
        <f t="shared" si="313"/>
        <v>0</v>
      </c>
      <c r="GE117" s="19">
        <f t="shared" si="313"/>
        <v>0</v>
      </c>
      <c r="GF117" s="19">
        <f t="shared" si="313"/>
        <v>0</v>
      </c>
      <c r="GH117" s="19">
        <f t="shared" si="314"/>
        <v>0</v>
      </c>
      <c r="GI117" s="19">
        <f t="shared" si="314"/>
        <v>0</v>
      </c>
      <c r="GJ117" s="19">
        <f t="shared" si="314"/>
        <v>0</v>
      </c>
      <c r="GL117" s="19">
        <f t="shared" si="315"/>
        <v>0</v>
      </c>
      <c r="GM117" s="19">
        <f t="shared" si="315"/>
        <v>0</v>
      </c>
      <c r="GN117" s="19">
        <f t="shared" si="315"/>
        <v>0</v>
      </c>
      <c r="GP117" s="19">
        <f t="shared" si="316"/>
        <v>0</v>
      </c>
      <c r="GQ117" s="19">
        <f t="shared" si="316"/>
        <v>0</v>
      </c>
      <c r="GR117" s="19">
        <f t="shared" si="316"/>
        <v>0</v>
      </c>
      <c r="GT117" s="19">
        <f t="shared" si="317"/>
        <v>0</v>
      </c>
      <c r="GU117" s="19">
        <f t="shared" si="317"/>
        <v>0</v>
      </c>
      <c r="GV117" s="19">
        <f t="shared" si="317"/>
        <v>0</v>
      </c>
      <c r="HA117" s="27" t="str">
        <f>IF(N117="wykład",G117*E117*'Formy zajęć'!$D$53*'Formy zajęć'!$D$58,IF(N117="ćw.aud",G117*E117*'Kierunek studiów'!$C$6/'Formy zajęć'!$D$59*'Formy zajęć'!$D$53,IF(N117="sem",G117*E117*'Kierunek studiów'!$C$6/'Formy zajęć'!$D$62*'Formy zajęć'!$D$53,IF(N117="ćw.konw",G117*E117*'Formy zajęć'!$D$53*'Kierunek studiów'!$C$6/'Formy zajęć'!$D$61,IF(N117="ćw.lab",G117*E117*'Formy zajęć'!$D$53*'Kierunek studiów'!$C$6/'Formy zajęć'!$D$60,IF(N117="niesklasyfikowane",0,""))))))</f>
        <v/>
      </c>
      <c r="HB117" s="19" t="str">
        <f t="shared" si="270"/>
        <v/>
      </c>
    </row>
    <row r="118" spans="2:210" x14ac:dyDescent="0.25">
      <c r="B118" s="28">
        <f t="shared" si="264"/>
        <v>0</v>
      </c>
      <c r="C118" s="25">
        <f>Przedmioty!B119</f>
        <v>0</v>
      </c>
      <c r="D118" s="28">
        <f>Przedmioty!D119</f>
        <v>0</v>
      </c>
      <c r="E118" s="28">
        <f>Przedmioty!C119</f>
        <v>0</v>
      </c>
      <c r="F118" s="29">
        <f t="shared" si="265"/>
        <v>0</v>
      </c>
      <c r="G118" s="29">
        <f t="shared" si="266"/>
        <v>0</v>
      </c>
      <c r="H118" s="29">
        <f t="shared" si="267"/>
        <v>0</v>
      </c>
      <c r="J118" s="19">
        <f t="shared" si="268"/>
        <v>0</v>
      </c>
      <c r="K118" s="19">
        <f t="shared" si="269"/>
        <v>900</v>
      </c>
      <c r="L118" s="19" t="str">
        <f>IF(OR(B119&gt;B118,J118=0),"",K118-SUM($L$90:L117))</f>
        <v/>
      </c>
      <c r="M118" s="19" t="str">
        <f t="shared" si="271"/>
        <v/>
      </c>
      <c r="N118" s="19" t="str">
        <f t="shared" si="217"/>
        <v/>
      </c>
      <c r="P118" s="55" t="str">
        <f>IF(N118="wykład",E118,IF(N118="ćw.aud",E118*'Kierunek studiów'!$C$6/'Formy zajęć'!$D$59,IF(N118="ćw.lab",E118*'Kierunek studiów'!$C$6/'Formy zajęć'!$D$60,IF(N118="ćw.konw",E118*'Kierunek studiów'!$C$6/'Formy zajęć'!$D$61,IF(N118="sem",E118*'Kierunek studiów'!$C$6/'Formy zajęć'!$D$62,IF(N118="niesklasyfikowane",0,""))))))</f>
        <v/>
      </c>
      <c r="V118" s="19">
        <f t="shared" si="272"/>
        <v>0</v>
      </c>
      <c r="W118" s="19">
        <f t="shared" si="272"/>
        <v>0</v>
      </c>
      <c r="X118" s="19">
        <f t="shared" si="272"/>
        <v>0</v>
      </c>
      <c r="Z118" s="19">
        <f t="shared" si="273"/>
        <v>0</v>
      </c>
      <c r="AA118" s="19">
        <f t="shared" si="273"/>
        <v>0</v>
      </c>
      <c r="AB118" s="19">
        <f t="shared" si="273"/>
        <v>0</v>
      </c>
      <c r="AD118" s="19">
        <f t="shared" si="274"/>
        <v>0</v>
      </c>
      <c r="AE118" s="19">
        <f t="shared" si="274"/>
        <v>0</v>
      </c>
      <c r="AF118" s="19">
        <f t="shared" si="274"/>
        <v>0</v>
      </c>
      <c r="AH118" s="19">
        <f t="shared" si="275"/>
        <v>0</v>
      </c>
      <c r="AI118" s="19">
        <f t="shared" si="275"/>
        <v>0</v>
      </c>
      <c r="AJ118" s="19">
        <f t="shared" si="275"/>
        <v>0</v>
      </c>
      <c r="AL118" s="19">
        <f t="shared" si="276"/>
        <v>0</v>
      </c>
      <c r="AM118" s="19">
        <f t="shared" si="276"/>
        <v>0</v>
      </c>
      <c r="AN118" s="19">
        <f t="shared" si="276"/>
        <v>0</v>
      </c>
      <c r="AP118" s="19">
        <f t="shared" si="277"/>
        <v>0</v>
      </c>
      <c r="AQ118" s="19">
        <f t="shared" si="277"/>
        <v>0</v>
      </c>
      <c r="AR118" s="19">
        <f t="shared" si="277"/>
        <v>0</v>
      </c>
      <c r="AT118" s="19">
        <f t="shared" si="278"/>
        <v>0</v>
      </c>
      <c r="AU118" s="19">
        <f t="shared" si="278"/>
        <v>0</v>
      </c>
      <c r="AV118" s="19">
        <f t="shared" si="278"/>
        <v>0</v>
      </c>
      <c r="AX118" s="19">
        <f t="shared" si="279"/>
        <v>0</v>
      </c>
      <c r="AY118" s="19">
        <f t="shared" si="279"/>
        <v>0</v>
      </c>
      <c r="AZ118" s="19">
        <f t="shared" si="279"/>
        <v>0</v>
      </c>
      <c r="BB118" s="19">
        <f t="shared" si="280"/>
        <v>0</v>
      </c>
      <c r="BC118" s="19">
        <f t="shared" si="280"/>
        <v>0</v>
      </c>
      <c r="BD118" s="19">
        <f t="shared" si="280"/>
        <v>0</v>
      </c>
      <c r="BF118" s="19">
        <f t="shared" si="281"/>
        <v>0</v>
      </c>
      <c r="BG118" s="19">
        <f t="shared" si="281"/>
        <v>0</v>
      </c>
      <c r="BH118" s="19">
        <f t="shared" si="281"/>
        <v>0</v>
      </c>
      <c r="BJ118" s="19">
        <f t="shared" si="282"/>
        <v>0</v>
      </c>
      <c r="BK118" s="19">
        <f t="shared" si="282"/>
        <v>0</v>
      </c>
      <c r="BL118" s="19">
        <f t="shared" si="282"/>
        <v>0</v>
      </c>
      <c r="BN118" s="19">
        <f t="shared" si="283"/>
        <v>0</v>
      </c>
      <c r="BO118" s="19">
        <f t="shared" si="283"/>
        <v>0</v>
      </c>
      <c r="BP118" s="19">
        <f t="shared" si="283"/>
        <v>0</v>
      </c>
      <c r="BR118" s="19">
        <f t="shared" si="284"/>
        <v>0</v>
      </c>
      <c r="BS118" s="19">
        <f t="shared" si="284"/>
        <v>0</v>
      </c>
      <c r="BT118" s="19">
        <f t="shared" si="284"/>
        <v>0</v>
      </c>
      <c r="BV118" s="19">
        <f t="shared" si="285"/>
        <v>0</v>
      </c>
      <c r="BW118" s="19">
        <f t="shared" si="285"/>
        <v>0</v>
      </c>
      <c r="BX118" s="19">
        <f t="shared" si="285"/>
        <v>0</v>
      </c>
      <c r="BZ118" s="19">
        <f t="shared" si="286"/>
        <v>0</v>
      </c>
      <c r="CA118" s="19">
        <f t="shared" si="286"/>
        <v>0</v>
      </c>
      <c r="CB118" s="19">
        <f t="shared" si="286"/>
        <v>0</v>
      </c>
      <c r="CD118" s="19">
        <f t="shared" si="287"/>
        <v>0</v>
      </c>
      <c r="CE118" s="19">
        <f t="shared" si="287"/>
        <v>0</v>
      </c>
      <c r="CF118" s="19">
        <f t="shared" si="287"/>
        <v>0</v>
      </c>
      <c r="CH118" s="19">
        <f t="shared" si="288"/>
        <v>0</v>
      </c>
      <c r="CI118" s="19">
        <f t="shared" si="288"/>
        <v>0</v>
      </c>
      <c r="CJ118" s="19">
        <f t="shared" si="288"/>
        <v>0</v>
      </c>
      <c r="CL118" s="19">
        <f t="shared" si="289"/>
        <v>0</v>
      </c>
      <c r="CM118" s="19">
        <f t="shared" si="289"/>
        <v>0</v>
      </c>
      <c r="CN118" s="19">
        <f t="shared" si="289"/>
        <v>0</v>
      </c>
      <c r="CP118" s="19">
        <f t="shared" si="290"/>
        <v>0</v>
      </c>
      <c r="CQ118" s="19">
        <f t="shared" si="290"/>
        <v>0</v>
      </c>
      <c r="CR118" s="19">
        <f t="shared" si="290"/>
        <v>0</v>
      </c>
      <c r="CT118" s="19">
        <f t="shared" si="291"/>
        <v>0</v>
      </c>
      <c r="CU118" s="19">
        <f t="shared" si="291"/>
        <v>0</v>
      </c>
      <c r="CV118" s="19">
        <f t="shared" si="291"/>
        <v>0</v>
      </c>
      <c r="CX118" s="19">
        <f t="shared" si="292"/>
        <v>0</v>
      </c>
      <c r="CY118" s="19">
        <f t="shared" si="292"/>
        <v>0</v>
      </c>
      <c r="CZ118" s="19">
        <f t="shared" si="292"/>
        <v>0</v>
      </c>
      <c r="DB118" s="19">
        <f t="shared" si="293"/>
        <v>0</v>
      </c>
      <c r="DC118" s="19">
        <f t="shared" si="293"/>
        <v>0</v>
      </c>
      <c r="DD118" s="19">
        <f t="shared" si="293"/>
        <v>0</v>
      </c>
      <c r="DF118" s="19">
        <f t="shared" si="294"/>
        <v>0</v>
      </c>
      <c r="DG118" s="19">
        <f t="shared" si="294"/>
        <v>0</v>
      </c>
      <c r="DH118" s="19">
        <f t="shared" si="294"/>
        <v>0</v>
      </c>
      <c r="DJ118" s="19">
        <f t="shared" si="295"/>
        <v>0</v>
      </c>
      <c r="DK118" s="19">
        <f t="shared" si="295"/>
        <v>0</v>
      </c>
      <c r="DL118" s="19">
        <f t="shared" si="295"/>
        <v>0</v>
      </c>
      <c r="DN118" s="19">
        <f t="shared" si="296"/>
        <v>0</v>
      </c>
      <c r="DO118" s="19">
        <f t="shared" si="296"/>
        <v>0</v>
      </c>
      <c r="DP118" s="19">
        <f t="shared" si="296"/>
        <v>0</v>
      </c>
      <c r="DR118" s="19">
        <f t="shared" si="297"/>
        <v>0</v>
      </c>
      <c r="DS118" s="19">
        <f t="shared" si="297"/>
        <v>0</v>
      </c>
      <c r="DT118" s="19">
        <f t="shared" si="297"/>
        <v>0</v>
      </c>
      <c r="DV118" s="19">
        <f t="shared" si="298"/>
        <v>0</v>
      </c>
      <c r="DW118" s="19">
        <f t="shared" si="298"/>
        <v>0</v>
      </c>
      <c r="DX118" s="19">
        <f t="shared" si="298"/>
        <v>0</v>
      </c>
      <c r="DZ118" s="19">
        <f t="shared" si="299"/>
        <v>0</v>
      </c>
      <c r="EA118" s="19">
        <f t="shared" si="299"/>
        <v>0</v>
      </c>
      <c r="EB118" s="19">
        <f t="shared" si="299"/>
        <v>0</v>
      </c>
      <c r="ED118" s="19">
        <f t="shared" si="300"/>
        <v>0</v>
      </c>
      <c r="EE118" s="19">
        <f t="shared" si="300"/>
        <v>0</v>
      </c>
      <c r="EF118" s="19">
        <f t="shared" si="300"/>
        <v>0</v>
      </c>
      <c r="EH118" s="19">
        <f t="shared" si="301"/>
        <v>0</v>
      </c>
      <c r="EI118" s="19">
        <f t="shared" si="301"/>
        <v>0</v>
      </c>
      <c r="EJ118" s="19">
        <f t="shared" si="301"/>
        <v>0</v>
      </c>
      <c r="EL118" s="19">
        <f t="shared" si="302"/>
        <v>0</v>
      </c>
      <c r="EM118" s="19">
        <f t="shared" si="302"/>
        <v>0</v>
      </c>
      <c r="EN118" s="19">
        <f t="shared" si="302"/>
        <v>0</v>
      </c>
      <c r="EP118" s="19">
        <f t="shared" si="303"/>
        <v>0</v>
      </c>
      <c r="EQ118" s="19">
        <f t="shared" si="303"/>
        <v>0</v>
      </c>
      <c r="ER118" s="19">
        <f t="shared" si="303"/>
        <v>0</v>
      </c>
      <c r="ET118" s="19">
        <f t="shared" si="304"/>
        <v>0</v>
      </c>
      <c r="EU118" s="19">
        <f t="shared" si="304"/>
        <v>0</v>
      </c>
      <c r="EV118" s="19">
        <f t="shared" si="304"/>
        <v>0</v>
      </c>
      <c r="EX118" s="19">
        <f t="shared" si="305"/>
        <v>0</v>
      </c>
      <c r="EY118" s="19">
        <f t="shared" si="305"/>
        <v>0</v>
      </c>
      <c r="EZ118" s="19">
        <f t="shared" si="305"/>
        <v>0</v>
      </c>
      <c r="FB118" s="19">
        <f t="shared" si="306"/>
        <v>0</v>
      </c>
      <c r="FC118" s="19">
        <f t="shared" si="306"/>
        <v>0</v>
      </c>
      <c r="FD118" s="19">
        <f t="shared" si="306"/>
        <v>0</v>
      </c>
      <c r="FF118" s="19">
        <f t="shared" si="307"/>
        <v>0</v>
      </c>
      <c r="FG118" s="19">
        <f t="shared" si="307"/>
        <v>0</v>
      </c>
      <c r="FH118" s="19">
        <f t="shared" si="307"/>
        <v>0</v>
      </c>
      <c r="FJ118" s="19">
        <f t="shared" si="308"/>
        <v>0</v>
      </c>
      <c r="FK118" s="19">
        <f t="shared" si="308"/>
        <v>0</v>
      </c>
      <c r="FL118" s="19">
        <f t="shared" si="308"/>
        <v>0</v>
      </c>
      <c r="FN118" s="19">
        <f t="shared" si="309"/>
        <v>0</v>
      </c>
      <c r="FO118" s="19">
        <f t="shared" si="309"/>
        <v>0</v>
      </c>
      <c r="FP118" s="19">
        <f t="shared" si="309"/>
        <v>0</v>
      </c>
      <c r="FR118" s="19">
        <f t="shared" si="310"/>
        <v>0</v>
      </c>
      <c r="FS118" s="19">
        <f t="shared" si="310"/>
        <v>0</v>
      </c>
      <c r="FT118" s="19">
        <f t="shared" si="310"/>
        <v>0</v>
      </c>
      <c r="FV118" s="19">
        <f t="shared" si="311"/>
        <v>0</v>
      </c>
      <c r="FW118" s="19">
        <f t="shared" si="311"/>
        <v>0</v>
      </c>
      <c r="FX118" s="19">
        <f t="shared" si="311"/>
        <v>0</v>
      </c>
      <c r="FZ118" s="19">
        <f t="shared" si="312"/>
        <v>0</v>
      </c>
      <c r="GA118" s="19">
        <f t="shared" si="312"/>
        <v>0</v>
      </c>
      <c r="GB118" s="19">
        <f t="shared" si="312"/>
        <v>0</v>
      </c>
      <c r="GD118" s="19">
        <f t="shared" si="313"/>
        <v>0</v>
      </c>
      <c r="GE118" s="19">
        <f t="shared" si="313"/>
        <v>0</v>
      </c>
      <c r="GF118" s="19">
        <f t="shared" si="313"/>
        <v>0</v>
      </c>
      <c r="GH118" s="19">
        <f t="shared" si="314"/>
        <v>0</v>
      </c>
      <c r="GI118" s="19">
        <f t="shared" si="314"/>
        <v>0</v>
      </c>
      <c r="GJ118" s="19">
        <f t="shared" si="314"/>
        <v>0</v>
      </c>
      <c r="GL118" s="19">
        <f t="shared" si="315"/>
        <v>0</v>
      </c>
      <c r="GM118" s="19">
        <f t="shared" si="315"/>
        <v>0</v>
      </c>
      <c r="GN118" s="19">
        <f t="shared" si="315"/>
        <v>0</v>
      </c>
      <c r="GP118" s="19">
        <f t="shared" si="316"/>
        <v>0</v>
      </c>
      <c r="GQ118" s="19">
        <f t="shared" si="316"/>
        <v>0</v>
      </c>
      <c r="GR118" s="19">
        <f t="shared" si="316"/>
        <v>0</v>
      </c>
      <c r="GT118" s="19">
        <f t="shared" si="317"/>
        <v>0</v>
      </c>
      <c r="GU118" s="19">
        <f t="shared" si="317"/>
        <v>0</v>
      </c>
      <c r="GV118" s="19">
        <f t="shared" si="317"/>
        <v>0</v>
      </c>
      <c r="HA118" s="27" t="str">
        <f>IF(N118="wykład",G118*E118*'Formy zajęć'!$D$53*'Formy zajęć'!$D$58,IF(N118="ćw.aud",G118*E118*'Kierunek studiów'!$C$6/'Formy zajęć'!$D$59*'Formy zajęć'!$D$53,IF(N118="sem",G118*E118*'Kierunek studiów'!$C$6/'Formy zajęć'!$D$62*'Formy zajęć'!$D$53,IF(N118="ćw.konw",G118*E118*'Formy zajęć'!$D$53*'Kierunek studiów'!$C$6/'Formy zajęć'!$D$61,IF(N118="ćw.lab",G118*E118*'Formy zajęć'!$D$53*'Kierunek studiów'!$C$6/'Formy zajęć'!$D$60,IF(N118="niesklasyfikowane",0,""))))))</f>
        <v/>
      </c>
      <c r="HB118" s="19" t="str">
        <f t="shared" si="270"/>
        <v/>
      </c>
    </row>
    <row r="119" spans="2:210" x14ac:dyDescent="0.25">
      <c r="B119" s="28">
        <f t="shared" si="264"/>
        <v>0</v>
      </c>
      <c r="C119" s="25">
        <f>Przedmioty!B120</f>
        <v>0</v>
      </c>
      <c r="D119" s="28">
        <f>Przedmioty!D120</f>
        <v>0</v>
      </c>
      <c r="E119" s="28">
        <f>Przedmioty!C120</f>
        <v>0</v>
      </c>
      <c r="F119" s="29">
        <f t="shared" si="265"/>
        <v>0</v>
      </c>
      <c r="G119" s="29">
        <f t="shared" si="266"/>
        <v>0</v>
      </c>
      <c r="H119" s="29">
        <f t="shared" si="267"/>
        <v>0</v>
      </c>
      <c r="J119" s="19">
        <f t="shared" si="268"/>
        <v>0</v>
      </c>
      <c r="K119" s="19">
        <f t="shared" si="269"/>
        <v>900</v>
      </c>
      <c r="L119" s="19" t="str">
        <f>IF(OR(B126&gt;B119,J119=0),"",K119-SUM($L$48:L118))</f>
        <v/>
      </c>
      <c r="M119" s="19" t="str">
        <f t="shared" si="271"/>
        <v/>
      </c>
      <c r="N119" s="19" t="str">
        <f t="shared" si="217"/>
        <v/>
      </c>
      <c r="P119" s="55" t="str">
        <f>IF(N119="wykład",E119,IF(N119="ćw.aud",E119*'Kierunek studiów'!$C$6/'Formy zajęć'!$D$59,IF(N119="ćw.lab",E119*'Kierunek studiów'!$C$6/'Formy zajęć'!$D$60,IF(N119="ćw.konw",E119*'Kierunek studiów'!$C$6/'Formy zajęć'!$D$61,IF(N119="sem",E119*'Kierunek studiów'!$C$6/'Formy zajęć'!$D$62,IF(N119="niesklasyfikowane",0,""))))))</f>
        <v/>
      </c>
      <c r="V119" s="19">
        <f t="shared" si="272"/>
        <v>0</v>
      </c>
      <c r="W119" s="19">
        <f t="shared" si="272"/>
        <v>0</v>
      </c>
      <c r="X119" s="19">
        <f t="shared" si="272"/>
        <v>0</v>
      </c>
      <c r="Z119" s="19">
        <f t="shared" si="273"/>
        <v>0</v>
      </c>
      <c r="AA119" s="19">
        <f t="shared" si="273"/>
        <v>0</v>
      </c>
      <c r="AB119" s="19">
        <f t="shared" si="273"/>
        <v>0</v>
      </c>
      <c r="AD119" s="19">
        <f t="shared" si="274"/>
        <v>0</v>
      </c>
      <c r="AE119" s="19">
        <f t="shared" si="274"/>
        <v>0</v>
      </c>
      <c r="AF119" s="19">
        <f t="shared" si="274"/>
        <v>0</v>
      </c>
      <c r="AH119" s="19">
        <f t="shared" si="275"/>
        <v>0</v>
      </c>
      <c r="AI119" s="19">
        <f t="shared" si="275"/>
        <v>0</v>
      </c>
      <c r="AJ119" s="19">
        <f t="shared" si="275"/>
        <v>0</v>
      </c>
      <c r="AL119" s="19">
        <f t="shared" si="276"/>
        <v>0</v>
      </c>
      <c r="AM119" s="19">
        <f t="shared" si="276"/>
        <v>0</v>
      </c>
      <c r="AN119" s="19">
        <f t="shared" si="276"/>
        <v>0</v>
      </c>
      <c r="AP119" s="19">
        <f t="shared" si="277"/>
        <v>0</v>
      </c>
      <c r="AQ119" s="19">
        <f t="shared" si="277"/>
        <v>0</v>
      </c>
      <c r="AR119" s="19">
        <f t="shared" si="277"/>
        <v>0</v>
      </c>
      <c r="AT119" s="19">
        <f t="shared" si="278"/>
        <v>0</v>
      </c>
      <c r="AU119" s="19">
        <f t="shared" si="278"/>
        <v>0</v>
      </c>
      <c r="AV119" s="19">
        <f t="shared" si="278"/>
        <v>0</v>
      </c>
      <c r="AX119" s="19">
        <f t="shared" si="279"/>
        <v>0</v>
      </c>
      <c r="AY119" s="19">
        <f t="shared" si="279"/>
        <v>0</v>
      </c>
      <c r="AZ119" s="19">
        <f t="shared" si="279"/>
        <v>0</v>
      </c>
      <c r="BB119" s="19">
        <f t="shared" si="280"/>
        <v>0</v>
      </c>
      <c r="BC119" s="19">
        <f t="shared" si="280"/>
        <v>0</v>
      </c>
      <c r="BD119" s="19">
        <f t="shared" si="280"/>
        <v>0</v>
      </c>
      <c r="BF119" s="19">
        <f t="shared" si="281"/>
        <v>0</v>
      </c>
      <c r="BG119" s="19">
        <f t="shared" si="281"/>
        <v>0</v>
      </c>
      <c r="BH119" s="19">
        <f t="shared" si="281"/>
        <v>0</v>
      </c>
      <c r="BJ119" s="19">
        <f t="shared" si="282"/>
        <v>0</v>
      </c>
      <c r="BK119" s="19">
        <f t="shared" si="282"/>
        <v>0</v>
      </c>
      <c r="BL119" s="19">
        <f t="shared" si="282"/>
        <v>0</v>
      </c>
      <c r="BN119" s="19">
        <f t="shared" si="283"/>
        <v>0</v>
      </c>
      <c r="BO119" s="19">
        <f t="shared" si="283"/>
        <v>0</v>
      </c>
      <c r="BP119" s="19">
        <f t="shared" si="283"/>
        <v>0</v>
      </c>
      <c r="BR119" s="19">
        <f t="shared" si="284"/>
        <v>0</v>
      </c>
      <c r="BS119" s="19">
        <f t="shared" si="284"/>
        <v>0</v>
      </c>
      <c r="BT119" s="19">
        <f t="shared" si="284"/>
        <v>0</v>
      </c>
      <c r="BV119" s="19">
        <f t="shared" si="285"/>
        <v>0</v>
      </c>
      <c r="BW119" s="19">
        <f t="shared" si="285"/>
        <v>0</v>
      </c>
      <c r="BX119" s="19">
        <f t="shared" si="285"/>
        <v>0</v>
      </c>
      <c r="BZ119" s="19">
        <f t="shared" si="286"/>
        <v>0</v>
      </c>
      <c r="CA119" s="19">
        <f t="shared" si="286"/>
        <v>0</v>
      </c>
      <c r="CB119" s="19">
        <f t="shared" si="286"/>
        <v>0</v>
      </c>
      <c r="CD119" s="19">
        <f t="shared" si="287"/>
        <v>0</v>
      </c>
      <c r="CE119" s="19">
        <f t="shared" si="287"/>
        <v>0</v>
      </c>
      <c r="CF119" s="19">
        <f t="shared" si="287"/>
        <v>0</v>
      </c>
      <c r="CH119" s="19">
        <f t="shared" si="288"/>
        <v>0</v>
      </c>
      <c r="CI119" s="19">
        <f t="shared" si="288"/>
        <v>0</v>
      </c>
      <c r="CJ119" s="19">
        <f t="shared" si="288"/>
        <v>0</v>
      </c>
      <c r="CL119" s="19">
        <f t="shared" si="289"/>
        <v>0</v>
      </c>
      <c r="CM119" s="19">
        <f t="shared" si="289"/>
        <v>0</v>
      </c>
      <c r="CN119" s="19">
        <f t="shared" si="289"/>
        <v>0</v>
      </c>
      <c r="CP119" s="19">
        <f t="shared" si="290"/>
        <v>0</v>
      </c>
      <c r="CQ119" s="19">
        <f t="shared" si="290"/>
        <v>0</v>
      </c>
      <c r="CR119" s="19">
        <f t="shared" si="290"/>
        <v>0</v>
      </c>
      <c r="CT119" s="19">
        <f t="shared" si="291"/>
        <v>0</v>
      </c>
      <c r="CU119" s="19">
        <f t="shared" si="291"/>
        <v>0</v>
      </c>
      <c r="CV119" s="19">
        <f t="shared" si="291"/>
        <v>0</v>
      </c>
      <c r="CX119" s="19">
        <f t="shared" si="292"/>
        <v>0</v>
      </c>
      <c r="CY119" s="19">
        <f t="shared" si="292"/>
        <v>0</v>
      </c>
      <c r="CZ119" s="19">
        <f t="shared" si="292"/>
        <v>0</v>
      </c>
      <c r="DB119" s="19">
        <f t="shared" si="293"/>
        <v>0</v>
      </c>
      <c r="DC119" s="19">
        <f t="shared" si="293"/>
        <v>0</v>
      </c>
      <c r="DD119" s="19">
        <f t="shared" si="293"/>
        <v>0</v>
      </c>
      <c r="DF119" s="19">
        <f t="shared" si="294"/>
        <v>0</v>
      </c>
      <c r="DG119" s="19">
        <f t="shared" si="294"/>
        <v>0</v>
      </c>
      <c r="DH119" s="19">
        <f t="shared" si="294"/>
        <v>0</v>
      </c>
      <c r="DJ119" s="19">
        <f t="shared" si="295"/>
        <v>0</v>
      </c>
      <c r="DK119" s="19">
        <f t="shared" si="295"/>
        <v>0</v>
      </c>
      <c r="DL119" s="19">
        <f t="shared" si="295"/>
        <v>0</v>
      </c>
      <c r="DN119" s="19">
        <f t="shared" si="296"/>
        <v>0</v>
      </c>
      <c r="DO119" s="19">
        <f t="shared" si="296"/>
        <v>0</v>
      </c>
      <c r="DP119" s="19">
        <f t="shared" si="296"/>
        <v>0</v>
      </c>
      <c r="DR119" s="19">
        <f t="shared" si="297"/>
        <v>0</v>
      </c>
      <c r="DS119" s="19">
        <f t="shared" si="297"/>
        <v>0</v>
      </c>
      <c r="DT119" s="19">
        <f t="shared" si="297"/>
        <v>0</v>
      </c>
      <c r="DV119" s="19">
        <f t="shared" si="298"/>
        <v>0</v>
      </c>
      <c r="DW119" s="19">
        <f t="shared" si="298"/>
        <v>0</v>
      </c>
      <c r="DX119" s="19">
        <f t="shared" si="298"/>
        <v>0</v>
      </c>
      <c r="DZ119" s="19">
        <f t="shared" si="299"/>
        <v>0</v>
      </c>
      <c r="EA119" s="19">
        <f t="shared" si="299"/>
        <v>0</v>
      </c>
      <c r="EB119" s="19">
        <f t="shared" si="299"/>
        <v>0</v>
      </c>
      <c r="ED119" s="19">
        <f t="shared" si="300"/>
        <v>0</v>
      </c>
      <c r="EE119" s="19">
        <f t="shared" si="300"/>
        <v>0</v>
      </c>
      <c r="EF119" s="19">
        <f t="shared" si="300"/>
        <v>0</v>
      </c>
      <c r="EH119" s="19">
        <f t="shared" si="301"/>
        <v>0</v>
      </c>
      <c r="EI119" s="19">
        <f t="shared" si="301"/>
        <v>0</v>
      </c>
      <c r="EJ119" s="19">
        <f t="shared" si="301"/>
        <v>0</v>
      </c>
      <c r="EL119" s="19">
        <f t="shared" si="302"/>
        <v>0</v>
      </c>
      <c r="EM119" s="19">
        <f t="shared" si="302"/>
        <v>0</v>
      </c>
      <c r="EN119" s="19">
        <f t="shared" si="302"/>
        <v>0</v>
      </c>
      <c r="EP119" s="19">
        <f t="shared" si="303"/>
        <v>0</v>
      </c>
      <c r="EQ119" s="19">
        <f t="shared" si="303"/>
        <v>0</v>
      </c>
      <c r="ER119" s="19">
        <f t="shared" si="303"/>
        <v>0</v>
      </c>
      <c r="ET119" s="19">
        <f t="shared" si="304"/>
        <v>0</v>
      </c>
      <c r="EU119" s="19">
        <f t="shared" si="304"/>
        <v>0</v>
      </c>
      <c r="EV119" s="19">
        <f t="shared" si="304"/>
        <v>0</v>
      </c>
      <c r="EX119" s="19">
        <f t="shared" si="305"/>
        <v>0</v>
      </c>
      <c r="EY119" s="19">
        <f t="shared" si="305"/>
        <v>0</v>
      </c>
      <c r="EZ119" s="19">
        <f t="shared" si="305"/>
        <v>0</v>
      </c>
      <c r="FB119" s="19">
        <f t="shared" si="306"/>
        <v>0</v>
      </c>
      <c r="FC119" s="19">
        <f t="shared" si="306"/>
        <v>0</v>
      </c>
      <c r="FD119" s="19">
        <f t="shared" si="306"/>
        <v>0</v>
      </c>
      <c r="FF119" s="19">
        <f t="shared" si="307"/>
        <v>0</v>
      </c>
      <c r="FG119" s="19">
        <f t="shared" si="307"/>
        <v>0</v>
      </c>
      <c r="FH119" s="19">
        <f t="shared" si="307"/>
        <v>0</v>
      </c>
      <c r="FJ119" s="19">
        <f t="shared" si="308"/>
        <v>0</v>
      </c>
      <c r="FK119" s="19">
        <f t="shared" si="308"/>
        <v>0</v>
      </c>
      <c r="FL119" s="19">
        <f t="shared" si="308"/>
        <v>0</v>
      </c>
      <c r="FN119" s="19">
        <f t="shared" si="309"/>
        <v>0</v>
      </c>
      <c r="FO119" s="19">
        <f t="shared" si="309"/>
        <v>0</v>
      </c>
      <c r="FP119" s="19">
        <f t="shared" si="309"/>
        <v>0</v>
      </c>
      <c r="FR119" s="19">
        <f t="shared" si="310"/>
        <v>0</v>
      </c>
      <c r="FS119" s="19">
        <f t="shared" si="310"/>
        <v>0</v>
      </c>
      <c r="FT119" s="19">
        <f t="shared" si="310"/>
        <v>0</v>
      </c>
      <c r="FV119" s="19">
        <f t="shared" si="311"/>
        <v>0</v>
      </c>
      <c r="FW119" s="19">
        <f t="shared" si="311"/>
        <v>0</v>
      </c>
      <c r="FX119" s="19">
        <f t="shared" si="311"/>
        <v>0</v>
      </c>
      <c r="FZ119" s="19">
        <f t="shared" si="312"/>
        <v>0</v>
      </c>
      <c r="GA119" s="19">
        <f t="shared" si="312"/>
        <v>0</v>
      </c>
      <c r="GB119" s="19">
        <f t="shared" si="312"/>
        <v>0</v>
      </c>
      <c r="GD119" s="19">
        <f t="shared" si="313"/>
        <v>0</v>
      </c>
      <c r="GE119" s="19">
        <f t="shared" si="313"/>
        <v>0</v>
      </c>
      <c r="GF119" s="19">
        <f t="shared" si="313"/>
        <v>0</v>
      </c>
      <c r="GH119" s="19">
        <f t="shared" si="314"/>
        <v>0</v>
      </c>
      <c r="GI119" s="19">
        <f t="shared" si="314"/>
        <v>0</v>
      </c>
      <c r="GJ119" s="19">
        <f t="shared" si="314"/>
        <v>0</v>
      </c>
      <c r="GL119" s="19">
        <f t="shared" si="315"/>
        <v>0</v>
      </c>
      <c r="GM119" s="19">
        <f t="shared" si="315"/>
        <v>0</v>
      </c>
      <c r="GN119" s="19">
        <f t="shared" si="315"/>
        <v>0</v>
      </c>
      <c r="GP119" s="19">
        <f t="shared" si="316"/>
        <v>0</v>
      </c>
      <c r="GQ119" s="19">
        <f t="shared" si="316"/>
        <v>0</v>
      </c>
      <c r="GR119" s="19">
        <f t="shared" si="316"/>
        <v>0</v>
      </c>
      <c r="GT119" s="19">
        <f t="shared" si="317"/>
        <v>0</v>
      </c>
      <c r="GU119" s="19">
        <f t="shared" si="317"/>
        <v>0</v>
      </c>
      <c r="GV119" s="19">
        <f t="shared" si="317"/>
        <v>0</v>
      </c>
      <c r="HA119" s="27" t="str">
        <f>IF(N119="wykład",G119*E119*'Formy zajęć'!$D$53*'Formy zajęć'!$D$58,IF(N119="ćw.aud",G119*E119*'Kierunek studiów'!$C$6/'Formy zajęć'!$D$59*'Formy zajęć'!$D$53,IF(N119="sem",G119*E119*'Kierunek studiów'!$C$6/'Formy zajęć'!$D$62*'Formy zajęć'!$D$53,IF(N119="ćw.konw",G119*E119*'Formy zajęć'!$D$53*'Kierunek studiów'!$C$6/'Formy zajęć'!$D$61,IF(N119="ćw.lab",G119*E119*'Formy zajęć'!$D$53*'Kierunek studiów'!$C$6/'Formy zajęć'!$D$60,IF(N119="niesklasyfikowane",0,""))))))</f>
        <v/>
      </c>
      <c r="HB119" s="19" t="str">
        <f t="shared" si="270"/>
        <v/>
      </c>
    </row>
    <row r="120" spans="2:210" x14ac:dyDescent="0.25">
      <c r="B120" s="28">
        <f t="shared" ref="B120:B125" si="318">IF(AND(C120=C119,C120&lt;&gt;0),B119+1,0)</f>
        <v>0</v>
      </c>
      <c r="C120" s="25">
        <f>Przedmioty!B121</f>
        <v>0</v>
      </c>
      <c r="D120" s="28">
        <f>Przedmioty!D121</f>
        <v>0</v>
      </c>
      <c r="E120" s="28">
        <f>Przedmioty!C121</f>
        <v>0</v>
      </c>
      <c r="F120" s="29">
        <f t="shared" si="265"/>
        <v>0</v>
      </c>
      <c r="G120" s="29">
        <f t="shared" si="266"/>
        <v>0</v>
      </c>
      <c r="H120" s="29">
        <f t="shared" si="267"/>
        <v>0</v>
      </c>
      <c r="J120" s="19">
        <f t="shared" ref="J120:J125" si="319">E120*SUM(F120:H120)</f>
        <v>0</v>
      </c>
      <c r="K120" s="19">
        <f t="shared" si="269"/>
        <v>900</v>
      </c>
      <c r="L120" s="19" t="str">
        <f>IF(OR(B127&gt;B120,J120=0),"",K120-SUM($L$48:L119))</f>
        <v/>
      </c>
      <c r="M120" s="19" t="str">
        <f t="shared" si="271"/>
        <v/>
      </c>
      <c r="N120" s="19" t="str">
        <f t="shared" si="217"/>
        <v/>
      </c>
      <c r="P120" s="55" t="str">
        <f>IF(N120="wykład",E120,IF(N120="ćw.aud",E120*'Kierunek studiów'!$C$6/'Formy zajęć'!$D$59,IF(N120="ćw.lab",E120*'Kierunek studiów'!$C$6/'Formy zajęć'!$D$60,IF(N120="ćw.konw",E120*'Kierunek studiów'!$C$6/'Formy zajęć'!$D$61,IF(N120="sem",E120*'Kierunek studiów'!$C$6/'Formy zajęć'!$D$62,IF(N120="niesklasyfikowane",0,""))))))</f>
        <v/>
      </c>
      <c r="V120" s="19">
        <f t="shared" si="272"/>
        <v>0</v>
      </c>
      <c r="W120" s="19">
        <f t="shared" si="272"/>
        <v>0</v>
      </c>
      <c r="X120" s="19">
        <f t="shared" si="272"/>
        <v>0</v>
      </c>
      <c r="Z120" s="19">
        <f t="shared" si="273"/>
        <v>0</v>
      </c>
      <c r="AA120" s="19">
        <f t="shared" si="273"/>
        <v>0</v>
      </c>
      <c r="AB120" s="19">
        <f t="shared" si="273"/>
        <v>0</v>
      </c>
      <c r="AD120" s="19">
        <f t="shared" si="274"/>
        <v>0</v>
      </c>
      <c r="AE120" s="19">
        <f t="shared" si="274"/>
        <v>0</v>
      </c>
      <c r="AF120" s="19">
        <f t="shared" si="274"/>
        <v>0</v>
      </c>
      <c r="AH120" s="19">
        <f t="shared" si="275"/>
        <v>0</v>
      </c>
      <c r="AI120" s="19">
        <f t="shared" si="275"/>
        <v>0</v>
      </c>
      <c r="AJ120" s="19">
        <f t="shared" si="275"/>
        <v>0</v>
      </c>
      <c r="AL120" s="19">
        <f t="shared" si="276"/>
        <v>0</v>
      </c>
      <c r="AM120" s="19">
        <f t="shared" si="276"/>
        <v>0</v>
      </c>
      <c r="AN120" s="19">
        <f t="shared" si="276"/>
        <v>0</v>
      </c>
      <c r="AP120" s="19">
        <f t="shared" si="277"/>
        <v>0</v>
      </c>
      <c r="AQ120" s="19">
        <f t="shared" si="277"/>
        <v>0</v>
      </c>
      <c r="AR120" s="19">
        <f t="shared" si="277"/>
        <v>0</v>
      </c>
      <c r="AT120" s="19">
        <f t="shared" si="278"/>
        <v>0</v>
      </c>
      <c r="AU120" s="19">
        <f t="shared" si="278"/>
        <v>0</v>
      </c>
      <c r="AV120" s="19">
        <f t="shared" si="278"/>
        <v>0</v>
      </c>
      <c r="AX120" s="19">
        <f t="shared" si="279"/>
        <v>0</v>
      </c>
      <c r="AY120" s="19">
        <f t="shared" si="279"/>
        <v>0</v>
      </c>
      <c r="AZ120" s="19">
        <f t="shared" si="279"/>
        <v>0</v>
      </c>
      <c r="BB120" s="19">
        <f t="shared" si="280"/>
        <v>0</v>
      </c>
      <c r="BC120" s="19">
        <f t="shared" si="280"/>
        <v>0</v>
      </c>
      <c r="BD120" s="19">
        <f t="shared" si="280"/>
        <v>0</v>
      </c>
      <c r="BF120" s="19">
        <f t="shared" si="281"/>
        <v>0</v>
      </c>
      <c r="BG120" s="19">
        <f t="shared" si="281"/>
        <v>0</v>
      </c>
      <c r="BH120" s="19">
        <f t="shared" si="281"/>
        <v>0</v>
      </c>
      <c r="BJ120" s="19">
        <f t="shared" si="282"/>
        <v>0</v>
      </c>
      <c r="BK120" s="19">
        <f t="shared" si="282"/>
        <v>0</v>
      </c>
      <c r="BL120" s="19">
        <f t="shared" si="282"/>
        <v>0</v>
      </c>
      <c r="BN120" s="19">
        <f t="shared" si="283"/>
        <v>0</v>
      </c>
      <c r="BO120" s="19">
        <f t="shared" si="283"/>
        <v>0</v>
      </c>
      <c r="BP120" s="19">
        <f t="shared" si="283"/>
        <v>0</v>
      </c>
      <c r="BR120" s="19">
        <f t="shared" si="284"/>
        <v>0</v>
      </c>
      <c r="BS120" s="19">
        <f t="shared" si="284"/>
        <v>0</v>
      </c>
      <c r="BT120" s="19">
        <f t="shared" si="284"/>
        <v>0</v>
      </c>
      <c r="BV120" s="19">
        <f t="shared" si="285"/>
        <v>0</v>
      </c>
      <c r="BW120" s="19">
        <f t="shared" si="285"/>
        <v>0</v>
      </c>
      <c r="BX120" s="19">
        <f t="shared" si="285"/>
        <v>0</v>
      </c>
      <c r="BZ120" s="19">
        <f t="shared" si="286"/>
        <v>0</v>
      </c>
      <c r="CA120" s="19">
        <f t="shared" si="286"/>
        <v>0</v>
      </c>
      <c r="CB120" s="19">
        <f t="shared" si="286"/>
        <v>0</v>
      </c>
      <c r="CD120" s="19">
        <f t="shared" si="287"/>
        <v>0</v>
      </c>
      <c r="CE120" s="19">
        <f t="shared" si="287"/>
        <v>0</v>
      </c>
      <c r="CF120" s="19">
        <f t="shared" si="287"/>
        <v>0</v>
      </c>
      <c r="CH120" s="19">
        <f t="shared" si="288"/>
        <v>0</v>
      </c>
      <c r="CI120" s="19">
        <f t="shared" si="288"/>
        <v>0</v>
      </c>
      <c r="CJ120" s="19">
        <f t="shared" si="288"/>
        <v>0</v>
      </c>
      <c r="CL120" s="19">
        <f t="shared" si="289"/>
        <v>0</v>
      </c>
      <c r="CM120" s="19">
        <f t="shared" si="289"/>
        <v>0</v>
      </c>
      <c r="CN120" s="19">
        <f t="shared" si="289"/>
        <v>0</v>
      </c>
      <c r="CP120" s="19">
        <f t="shared" si="290"/>
        <v>0</v>
      </c>
      <c r="CQ120" s="19">
        <f t="shared" si="290"/>
        <v>0</v>
      </c>
      <c r="CR120" s="19">
        <f t="shared" si="290"/>
        <v>0</v>
      </c>
      <c r="CT120" s="19">
        <f t="shared" si="291"/>
        <v>0</v>
      </c>
      <c r="CU120" s="19">
        <f t="shared" si="291"/>
        <v>0</v>
      </c>
      <c r="CV120" s="19">
        <f t="shared" si="291"/>
        <v>0</v>
      </c>
      <c r="CX120" s="19">
        <f t="shared" si="292"/>
        <v>0</v>
      </c>
      <c r="CY120" s="19">
        <f t="shared" si="292"/>
        <v>0</v>
      </c>
      <c r="CZ120" s="19">
        <f t="shared" si="292"/>
        <v>0</v>
      </c>
      <c r="DB120" s="19">
        <f t="shared" si="293"/>
        <v>0</v>
      </c>
      <c r="DC120" s="19">
        <f t="shared" si="293"/>
        <v>0</v>
      </c>
      <c r="DD120" s="19">
        <f t="shared" si="293"/>
        <v>0</v>
      </c>
      <c r="DF120" s="19">
        <f t="shared" si="294"/>
        <v>0</v>
      </c>
      <c r="DG120" s="19">
        <f t="shared" si="294"/>
        <v>0</v>
      </c>
      <c r="DH120" s="19">
        <f t="shared" si="294"/>
        <v>0</v>
      </c>
      <c r="DJ120" s="19">
        <f t="shared" si="295"/>
        <v>0</v>
      </c>
      <c r="DK120" s="19">
        <f t="shared" si="295"/>
        <v>0</v>
      </c>
      <c r="DL120" s="19">
        <f t="shared" si="295"/>
        <v>0</v>
      </c>
      <c r="DN120" s="19">
        <f t="shared" si="296"/>
        <v>0</v>
      </c>
      <c r="DO120" s="19">
        <f t="shared" si="296"/>
        <v>0</v>
      </c>
      <c r="DP120" s="19">
        <f t="shared" si="296"/>
        <v>0</v>
      </c>
      <c r="DR120" s="19">
        <f t="shared" si="297"/>
        <v>0</v>
      </c>
      <c r="DS120" s="19">
        <f t="shared" si="297"/>
        <v>0</v>
      </c>
      <c r="DT120" s="19">
        <f t="shared" si="297"/>
        <v>0</v>
      </c>
      <c r="DV120" s="19">
        <f t="shared" si="298"/>
        <v>0</v>
      </c>
      <c r="DW120" s="19">
        <f t="shared" si="298"/>
        <v>0</v>
      </c>
      <c r="DX120" s="19">
        <f t="shared" si="298"/>
        <v>0</v>
      </c>
      <c r="DZ120" s="19">
        <f t="shared" si="299"/>
        <v>0</v>
      </c>
      <c r="EA120" s="19">
        <f t="shared" si="299"/>
        <v>0</v>
      </c>
      <c r="EB120" s="19">
        <f t="shared" si="299"/>
        <v>0</v>
      </c>
      <c r="ED120" s="19">
        <f t="shared" si="300"/>
        <v>0</v>
      </c>
      <c r="EE120" s="19">
        <f t="shared" si="300"/>
        <v>0</v>
      </c>
      <c r="EF120" s="19">
        <f t="shared" si="300"/>
        <v>0</v>
      </c>
      <c r="EH120" s="19">
        <f t="shared" si="301"/>
        <v>0</v>
      </c>
      <c r="EI120" s="19">
        <f t="shared" si="301"/>
        <v>0</v>
      </c>
      <c r="EJ120" s="19">
        <f t="shared" si="301"/>
        <v>0</v>
      </c>
      <c r="EL120" s="19">
        <f t="shared" si="302"/>
        <v>0</v>
      </c>
      <c r="EM120" s="19">
        <f t="shared" si="302"/>
        <v>0</v>
      </c>
      <c r="EN120" s="19">
        <f t="shared" si="302"/>
        <v>0</v>
      </c>
      <c r="EP120" s="19">
        <f t="shared" si="303"/>
        <v>0</v>
      </c>
      <c r="EQ120" s="19">
        <f t="shared" si="303"/>
        <v>0</v>
      </c>
      <c r="ER120" s="19">
        <f t="shared" si="303"/>
        <v>0</v>
      </c>
      <c r="ET120" s="19">
        <f t="shared" si="304"/>
        <v>0</v>
      </c>
      <c r="EU120" s="19">
        <f t="shared" si="304"/>
        <v>0</v>
      </c>
      <c r="EV120" s="19">
        <f t="shared" si="304"/>
        <v>0</v>
      </c>
      <c r="EX120" s="19">
        <f t="shared" si="305"/>
        <v>0</v>
      </c>
      <c r="EY120" s="19">
        <f t="shared" si="305"/>
        <v>0</v>
      </c>
      <c r="EZ120" s="19">
        <f t="shared" si="305"/>
        <v>0</v>
      </c>
      <c r="FB120" s="19">
        <f t="shared" si="306"/>
        <v>0</v>
      </c>
      <c r="FC120" s="19">
        <f t="shared" si="306"/>
        <v>0</v>
      </c>
      <c r="FD120" s="19">
        <f t="shared" si="306"/>
        <v>0</v>
      </c>
      <c r="FF120" s="19">
        <f t="shared" si="307"/>
        <v>0</v>
      </c>
      <c r="FG120" s="19">
        <f t="shared" si="307"/>
        <v>0</v>
      </c>
      <c r="FH120" s="19">
        <f t="shared" si="307"/>
        <v>0</v>
      </c>
      <c r="FJ120" s="19">
        <f t="shared" si="308"/>
        <v>0</v>
      </c>
      <c r="FK120" s="19">
        <f t="shared" si="308"/>
        <v>0</v>
      </c>
      <c r="FL120" s="19">
        <f t="shared" si="308"/>
        <v>0</v>
      </c>
      <c r="FN120" s="19">
        <f t="shared" si="309"/>
        <v>0</v>
      </c>
      <c r="FO120" s="19">
        <f t="shared" si="309"/>
        <v>0</v>
      </c>
      <c r="FP120" s="19">
        <f t="shared" si="309"/>
        <v>0</v>
      </c>
      <c r="FR120" s="19">
        <f t="shared" si="310"/>
        <v>0</v>
      </c>
      <c r="FS120" s="19">
        <f t="shared" si="310"/>
        <v>0</v>
      </c>
      <c r="FT120" s="19">
        <f t="shared" si="310"/>
        <v>0</v>
      </c>
      <c r="FV120" s="19">
        <f t="shared" si="311"/>
        <v>0</v>
      </c>
      <c r="FW120" s="19">
        <f t="shared" si="311"/>
        <v>0</v>
      </c>
      <c r="FX120" s="19">
        <f t="shared" si="311"/>
        <v>0</v>
      </c>
      <c r="FZ120" s="19">
        <f t="shared" si="312"/>
        <v>0</v>
      </c>
      <c r="GA120" s="19">
        <f t="shared" si="312"/>
        <v>0</v>
      </c>
      <c r="GB120" s="19">
        <f t="shared" si="312"/>
        <v>0</v>
      </c>
      <c r="GD120" s="19">
        <f t="shared" si="313"/>
        <v>0</v>
      </c>
      <c r="GE120" s="19">
        <f t="shared" si="313"/>
        <v>0</v>
      </c>
      <c r="GF120" s="19">
        <f t="shared" si="313"/>
        <v>0</v>
      </c>
      <c r="GH120" s="19">
        <f t="shared" si="314"/>
        <v>0</v>
      </c>
      <c r="GI120" s="19">
        <f t="shared" si="314"/>
        <v>0</v>
      </c>
      <c r="GJ120" s="19">
        <f t="shared" si="314"/>
        <v>0</v>
      </c>
      <c r="GL120" s="19">
        <f t="shared" si="315"/>
        <v>0</v>
      </c>
      <c r="GM120" s="19">
        <f t="shared" si="315"/>
        <v>0</v>
      </c>
      <c r="GN120" s="19">
        <f t="shared" si="315"/>
        <v>0</v>
      </c>
      <c r="GP120" s="19">
        <f t="shared" si="316"/>
        <v>0</v>
      </c>
      <c r="GQ120" s="19">
        <f t="shared" si="316"/>
        <v>0</v>
      </c>
      <c r="GR120" s="19">
        <f t="shared" si="316"/>
        <v>0</v>
      </c>
      <c r="GT120" s="19">
        <f t="shared" si="317"/>
        <v>0</v>
      </c>
      <c r="GU120" s="19">
        <f t="shared" si="317"/>
        <v>0</v>
      </c>
      <c r="GV120" s="19">
        <f t="shared" si="317"/>
        <v>0</v>
      </c>
      <c r="HA120" s="27" t="str">
        <f>IF(N120="wykład",G120*E120*'Formy zajęć'!$D$53*'Formy zajęć'!$D$58,IF(N120="ćw.aud",G120*E120*'Kierunek studiów'!$C$6/'Formy zajęć'!$D$59*'Formy zajęć'!$D$53,IF(N120="sem",G120*E120*'Kierunek studiów'!$C$6/'Formy zajęć'!$D$62*'Formy zajęć'!$D$53,IF(N120="ćw.konw",G120*E120*'Formy zajęć'!$D$53*'Kierunek studiów'!$C$6/'Formy zajęć'!$D$61,IF(N120="ćw.lab",G120*E120*'Formy zajęć'!$D$53*'Kierunek studiów'!$C$6/'Formy zajęć'!$D$60,IF(N120="niesklasyfikowane",0,""))))))</f>
        <v/>
      </c>
      <c r="HB120" s="19" t="str">
        <f t="shared" si="270"/>
        <v/>
      </c>
    </row>
    <row r="121" spans="2:210" x14ac:dyDescent="0.25">
      <c r="B121" s="28">
        <f t="shared" si="318"/>
        <v>0</v>
      </c>
      <c r="C121" s="25">
        <f>Przedmioty!B122</f>
        <v>0</v>
      </c>
      <c r="D121" s="28">
        <f>Przedmioty!D122</f>
        <v>0</v>
      </c>
      <c r="E121" s="28">
        <f>Przedmioty!C122</f>
        <v>0</v>
      </c>
      <c r="F121" s="29">
        <f t="shared" si="265"/>
        <v>0</v>
      </c>
      <c r="G121" s="29">
        <f t="shared" si="266"/>
        <v>0</v>
      </c>
      <c r="H121" s="29">
        <f t="shared" si="267"/>
        <v>0</v>
      </c>
      <c r="J121" s="19">
        <f t="shared" si="319"/>
        <v>0</v>
      </c>
      <c r="K121" s="19">
        <f t="shared" si="269"/>
        <v>900</v>
      </c>
      <c r="L121" s="19" t="str">
        <f>IF(OR(B128&gt;B121,J121=0),"",K121-SUM($L$48:L120))</f>
        <v/>
      </c>
      <c r="M121" s="19" t="str">
        <f t="shared" si="271"/>
        <v/>
      </c>
      <c r="N121" s="19" t="str">
        <f t="shared" si="217"/>
        <v/>
      </c>
      <c r="P121" s="55" t="str">
        <f>IF(N121="wykład",E121,IF(N121="ćw.aud",E121*'Kierunek studiów'!$C$6/'Formy zajęć'!$D$59,IF(N121="ćw.lab",E121*'Kierunek studiów'!$C$6/'Formy zajęć'!$D$60,IF(N121="ćw.konw",E121*'Kierunek studiów'!$C$6/'Formy zajęć'!$D$61,IF(N121="sem",E121*'Kierunek studiów'!$C$6/'Formy zajęć'!$D$62,IF(N121="niesklasyfikowane",0,""))))))</f>
        <v/>
      </c>
      <c r="V121" s="19">
        <f t="shared" si="272"/>
        <v>0</v>
      </c>
      <c r="W121" s="19">
        <f t="shared" si="272"/>
        <v>0</v>
      </c>
      <c r="X121" s="19">
        <f t="shared" si="272"/>
        <v>0</v>
      </c>
      <c r="Z121" s="19">
        <f t="shared" si="273"/>
        <v>0</v>
      </c>
      <c r="AA121" s="19">
        <f t="shared" si="273"/>
        <v>0</v>
      </c>
      <c r="AB121" s="19">
        <f t="shared" si="273"/>
        <v>0</v>
      </c>
      <c r="AD121" s="19">
        <f t="shared" si="274"/>
        <v>0</v>
      </c>
      <c r="AE121" s="19">
        <f t="shared" si="274"/>
        <v>0</v>
      </c>
      <c r="AF121" s="19">
        <f t="shared" si="274"/>
        <v>0</v>
      </c>
      <c r="AH121" s="19">
        <f t="shared" si="275"/>
        <v>0</v>
      </c>
      <c r="AI121" s="19">
        <f t="shared" si="275"/>
        <v>0</v>
      </c>
      <c r="AJ121" s="19">
        <f t="shared" si="275"/>
        <v>0</v>
      </c>
      <c r="AL121" s="19">
        <f t="shared" si="276"/>
        <v>0</v>
      </c>
      <c r="AM121" s="19">
        <f t="shared" si="276"/>
        <v>0</v>
      </c>
      <c r="AN121" s="19">
        <f t="shared" si="276"/>
        <v>0</v>
      </c>
      <c r="AP121" s="19">
        <f t="shared" si="277"/>
        <v>0</v>
      </c>
      <c r="AQ121" s="19">
        <f t="shared" si="277"/>
        <v>0</v>
      </c>
      <c r="AR121" s="19">
        <f t="shared" si="277"/>
        <v>0</v>
      </c>
      <c r="AT121" s="19">
        <f t="shared" si="278"/>
        <v>0</v>
      </c>
      <c r="AU121" s="19">
        <f t="shared" si="278"/>
        <v>0</v>
      </c>
      <c r="AV121" s="19">
        <f t="shared" si="278"/>
        <v>0</v>
      </c>
      <c r="AX121" s="19">
        <f t="shared" si="279"/>
        <v>0</v>
      </c>
      <c r="AY121" s="19">
        <f t="shared" si="279"/>
        <v>0</v>
      </c>
      <c r="AZ121" s="19">
        <f t="shared" si="279"/>
        <v>0</v>
      </c>
      <c r="BB121" s="19">
        <f t="shared" si="280"/>
        <v>0</v>
      </c>
      <c r="BC121" s="19">
        <f t="shared" si="280"/>
        <v>0</v>
      </c>
      <c r="BD121" s="19">
        <f t="shared" si="280"/>
        <v>0</v>
      </c>
      <c r="BF121" s="19">
        <f t="shared" si="281"/>
        <v>0</v>
      </c>
      <c r="BG121" s="19">
        <f t="shared" si="281"/>
        <v>0</v>
      </c>
      <c r="BH121" s="19">
        <f t="shared" si="281"/>
        <v>0</v>
      </c>
      <c r="BJ121" s="19">
        <f t="shared" si="282"/>
        <v>0</v>
      </c>
      <c r="BK121" s="19">
        <f t="shared" si="282"/>
        <v>0</v>
      </c>
      <c r="BL121" s="19">
        <f t="shared" si="282"/>
        <v>0</v>
      </c>
      <c r="BN121" s="19">
        <f t="shared" si="283"/>
        <v>0</v>
      </c>
      <c r="BO121" s="19">
        <f t="shared" si="283"/>
        <v>0</v>
      </c>
      <c r="BP121" s="19">
        <f t="shared" si="283"/>
        <v>0</v>
      </c>
      <c r="BR121" s="19">
        <f t="shared" si="284"/>
        <v>0</v>
      </c>
      <c r="BS121" s="19">
        <f t="shared" si="284"/>
        <v>0</v>
      </c>
      <c r="BT121" s="19">
        <f t="shared" si="284"/>
        <v>0</v>
      </c>
      <c r="BV121" s="19">
        <f t="shared" si="285"/>
        <v>0</v>
      </c>
      <c r="BW121" s="19">
        <f t="shared" si="285"/>
        <v>0</v>
      </c>
      <c r="BX121" s="19">
        <f t="shared" si="285"/>
        <v>0</v>
      </c>
      <c r="BZ121" s="19">
        <f t="shared" si="286"/>
        <v>0</v>
      </c>
      <c r="CA121" s="19">
        <f t="shared" si="286"/>
        <v>0</v>
      </c>
      <c r="CB121" s="19">
        <f t="shared" si="286"/>
        <v>0</v>
      </c>
      <c r="CD121" s="19">
        <f t="shared" si="287"/>
        <v>0</v>
      </c>
      <c r="CE121" s="19">
        <f t="shared" si="287"/>
        <v>0</v>
      </c>
      <c r="CF121" s="19">
        <f t="shared" si="287"/>
        <v>0</v>
      </c>
      <c r="CH121" s="19">
        <f t="shared" si="288"/>
        <v>0</v>
      </c>
      <c r="CI121" s="19">
        <f t="shared" si="288"/>
        <v>0</v>
      </c>
      <c r="CJ121" s="19">
        <f t="shared" si="288"/>
        <v>0</v>
      </c>
      <c r="CL121" s="19">
        <f t="shared" si="289"/>
        <v>0</v>
      </c>
      <c r="CM121" s="19">
        <f t="shared" si="289"/>
        <v>0</v>
      </c>
      <c r="CN121" s="19">
        <f t="shared" si="289"/>
        <v>0</v>
      </c>
      <c r="CP121" s="19">
        <f t="shared" si="290"/>
        <v>0</v>
      </c>
      <c r="CQ121" s="19">
        <f t="shared" si="290"/>
        <v>0</v>
      </c>
      <c r="CR121" s="19">
        <f t="shared" si="290"/>
        <v>0</v>
      </c>
      <c r="CT121" s="19">
        <f t="shared" si="291"/>
        <v>0</v>
      </c>
      <c r="CU121" s="19">
        <f t="shared" si="291"/>
        <v>0</v>
      </c>
      <c r="CV121" s="19">
        <f t="shared" si="291"/>
        <v>0</v>
      </c>
      <c r="CX121" s="19">
        <f t="shared" si="292"/>
        <v>0</v>
      </c>
      <c r="CY121" s="19">
        <f t="shared" si="292"/>
        <v>0</v>
      </c>
      <c r="CZ121" s="19">
        <f t="shared" si="292"/>
        <v>0</v>
      </c>
      <c r="DB121" s="19">
        <f t="shared" si="293"/>
        <v>0</v>
      </c>
      <c r="DC121" s="19">
        <f t="shared" si="293"/>
        <v>0</v>
      </c>
      <c r="DD121" s="19">
        <f t="shared" si="293"/>
        <v>0</v>
      </c>
      <c r="DF121" s="19">
        <f t="shared" si="294"/>
        <v>0</v>
      </c>
      <c r="DG121" s="19">
        <f t="shared" si="294"/>
        <v>0</v>
      </c>
      <c r="DH121" s="19">
        <f t="shared" si="294"/>
        <v>0</v>
      </c>
      <c r="DJ121" s="19">
        <f t="shared" si="295"/>
        <v>0</v>
      </c>
      <c r="DK121" s="19">
        <f t="shared" si="295"/>
        <v>0</v>
      </c>
      <c r="DL121" s="19">
        <f t="shared" si="295"/>
        <v>0</v>
      </c>
      <c r="DN121" s="19">
        <f t="shared" si="296"/>
        <v>0</v>
      </c>
      <c r="DO121" s="19">
        <f t="shared" si="296"/>
        <v>0</v>
      </c>
      <c r="DP121" s="19">
        <f t="shared" si="296"/>
        <v>0</v>
      </c>
      <c r="DR121" s="19">
        <f t="shared" si="297"/>
        <v>0</v>
      </c>
      <c r="DS121" s="19">
        <f t="shared" si="297"/>
        <v>0</v>
      </c>
      <c r="DT121" s="19">
        <f t="shared" si="297"/>
        <v>0</v>
      </c>
      <c r="DV121" s="19">
        <f t="shared" si="298"/>
        <v>0</v>
      </c>
      <c r="DW121" s="19">
        <f t="shared" si="298"/>
        <v>0</v>
      </c>
      <c r="DX121" s="19">
        <f t="shared" si="298"/>
        <v>0</v>
      </c>
      <c r="DZ121" s="19">
        <f t="shared" si="299"/>
        <v>0</v>
      </c>
      <c r="EA121" s="19">
        <f t="shared" si="299"/>
        <v>0</v>
      </c>
      <c r="EB121" s="19">
        <f t="shared" si="299"/>
        <v>0</v>
      </c>
      <c r="ED121" s="19">
        <f t="shared" si="300"/>
        <v>0</v>
      </c>
      <c r="EE121" s="19">
        <f t="shared" si="300"/>
        <v>0</v>
      </c>
      <c r="EF121" s="19">
        <f t="shared" si="300"/>
        <v>0</v>
      </c>
      <c r="EH121" s="19">
        <f t="shared" si="301"/>
        <v>0</v>
      </c>
      <c r="EI121" s="19">
        <f t="shared" si="301"/>
        <v>0</v>
      </c>
      <c r="EJ121" s="19">
        <f t="shared" si="301"/>
        <v>0</v>
      </c>
      <c r="EL121" s="19">
        <f t="shared" si="302"/>
        <v>0</v>
      </c>
      <c r="EM121" s="19">
        <f t="shared" si="302"/>
        <v>0</v>
      </c>
      <c r="EN121" s="19">
        <f t="shared" si="302"/>
        <v>0</v>
      </c>
      <c r="EP121" s="19">
        <f t="shared" si="303"/>
        <v>0</v>
      </c>
      <c r="EQ121" s="19">
        <f t="shared" si="303"/>
        <v>0</v>
      </c>
      <c r="ER121" s="19">
        <f t="shared" si="303"/>
        <v>0</v>
      </c>
      <c r="ET121" s="19">
        <f t="shared" si="304"/>
        <v>0</v>
      </c>
      <c r="EU121" s="19">
        <f t="shared" si="304"/>
        <v>0</v>
      </c>
      <c r="EV121" s="19">
        <f t="shared" si="304"/>
        <v>0</v>
      </c>
      <c r="EX121" s="19">
        <f t="shared" si="305"/>
        <v>0</v>
      </c>
      <c r="EY121" s="19">
        <f t="shared" si="305"/>
        <v>0</v>
      </c>
      <c r="EZ121" s="19">
        <f t="shared" si="305"/>
        <v>0</v>
      </c>
      <c r="FB121" s="19">
        <f t="shared" si="306"/>
        <v>0</v>
      </c>
      <c r="FC121" s="19">
        <f t="shared" si="306"/>
        <v>0</v>
      </c>
      <c r="FD121" s="19">
        <f t="shared" si="306"/>
        <v>0</v>
      </c>
      <c r="FF121" s="19">
        <f t="shared" si="307"/>
        <v>0</v>
      </c>
      <c r="FG121" s="19">
        <f t="shared" si="307"/>
        <v>0</v>
      </c>
      <c r="FH121" s="19">
        <f t="shared" si="307"/>
        <v>0</v>
      </c>
      <c r="FJ121" s="19">
        <f t="shared" si="308"/>
        <v>0</v>
      </c>
      <c r="FK121" s="19">
        <f t="shared" si="308"/>
        <v>0</v>
      </c>
      <c r="FL121" s="19">
        <f t="shared" si="308"/>
        <v>0</v>
      </c>
      <c r="FN121" s="19">
        <f t="shared" si="309"/>
        <v>0</v>
      </c>
      <c r="FO121" s="19">
        <f t="shared" si="309"/>
        <v>0</v>
      </c>
      <c r="FP121" s="19">
        <f t="shared" si="309"/>
        <v>0</v>
      </c>
      <c r="FR121" s="19">
        <f t="shared" si="310"/>
        <v>0</v>
      </c>
      <c r="FS121" s="19">
        <f t="shared" si="310"/>
        <v>0</v>
      </c>
      <c r="FT121" s="19">
        <f t="shared" si="310"/>
        <v>0</v>
      </c>
      <c r="FV121" s="19">
        <f t="shared" si="311"/>
        <v>0</v>
      </c>
      <c r="FW121" s="19">
        <f t="shared" si="311"/>
        <v>0</v>
      </c>
      <c r="FX121" s="19">
        <f t="shared" si="311"/>
        <v>0</v>
      </c>
      <c r="FZ121" s="19">
        <f t="shared" si="312"/>
        <v>0</v>
      </c>
      <c r="GA121" s="19">
        <f t="shared" si="312"/>
        <v>0</v>
      </c>
      <c r="GB121" s="19">
        <f t="shared" si="312"/>
        <v>0</v>
      </c>
      <c r="GD121" s="19">
        <f t="shared" si="313"/>
        <v>0</v>
      </c>
      <c r="GE121" s="19">
        <f t="shared" si="313"/>
        <v>0</v>
      </c>
      <c r="GF121" s="19">
        <f t="shared" si="313"/>
        <v>0</v>
      </c>
      <c r="GH121" s="19">
        <f t="shared" si="314"/>
        <v>0</v>
      </c>
      <c r="GI121" s="19">
        <f t="shared" si="314"/>
        <v>0</v>
      </c>
      <c r="GJ121" s="19">
        <f t="shared" si="314"/>
        <v>0</v>
      </c>
      <c r="GL121" s="19">
        <f t="shared" si="315"/>
        <v>0</v>
      </c>
      <c r="GM121" s="19">
        <f t="shared" si="315"/>
        <v>0</v>
      </c>
      <c r="GN121" s="19">
        <f t="shared" si="315"/>
        <v>0</v>
      </c>
      <c r="GP121" s="19">
        <f t="shared" si="316"/>
        <v>0</v>
      </c>
      <c r="GQ121" s="19">
        <f t="shared" si="316"/>
        <v>0</v>
      </c>
      <c r="GR121" s="19">
        <f t="shared" si="316"/>
        <v>0</v>
      </c>
      <c r="GT121" s="19">
        <f t="shared" si="317"/>
        <v>0</v>
      </c>
      <c r="GU121" s="19">
        <f t="shared" si="317"/>
        <v>0</v>
      </c>
      <c r="GV121" s="19">
        <f t="shared" si="317"/>
        <v>0</v>
      </c>
      <c r="HA121" s="27" t="str">
        <f>IF(N121="wykład",G121*E121*'Formy zajęć'!$D$53*'Formy zajęć'!$D$58,IF(N121="ćw.aud",G121*E121*'Kierunek studiów'!$C$6/'Formy zajęć'!$D$59*'Formy zajęć'!$D$53,IF(N121="sem",G121*E121*'Kierunek studiów'!$C$6/'Formy zajęć'!$D$62*'Formy zajęć'!$D$53,IF(N121="ćw.konw",G121*E121*'Formy zajęć'!$D$53*'Kierunek studiów'!$C$6/'Formy zajęć'!$D$61,IF(N121="ćw.lab",G121*E121*'Formy zajęć'!$D$53*'Kierunek studiów'!$C$6/'Formy zajęć'!$D$60,IF(N121="niesklasyfikowane",0,""))))))</f>
        <v/>
      </c>
      <c r="HB121" s="19" t="str">
        <f t="shared" si="270"/>
        <v/>
      </c>
    </row>
    <row r="122" spans="2:210" x14ac:dyDescent="0.25">
      <c r="B122" s="28">
        <f t="shared" si="318"/>
        <v>0</v>
      </c>
      <c r="C122" s="25">
        <f>Przedmioty!B123</f>
        <v>0</v>
      </c>
      <c r="D122" s="28">
        <f>Przedmioty!D123</f>
        <v>0</v>
      </c>
      <c r="E122" s="28">
        <f>Przedmioty!C123</f>
        <v>0</v>
      </c>
      <c r="F122" s="29">
        <f t="shared" si="265"/>
        <v>0</v>
      </c>
      <c r="G122" s="29">
        <f t="shared" si="266"/>
        <v>0</v>
      </c>
      <c r="H122" s="29">
        <f t="shared" si="267"/>
        <v>0</v>
      </c>
      <c r="J122" s="19">
        <f t="shared" si="319"/>
        <v>0</v>
      </c>
      <c r="K122" s="19">
        <f t="shared" si="269"/>
        <v>900</v>
      </c>
      <c r="L122" s="19" t="str">
        <f>IF(OR(B129&gt;B122,J122=0),"",K122-SUM($L$48:L121))</f>
        <v/>
      </c>
      <c r="M122" s="19" t="str">
        <f t="shared" si="271"/>
        <v/>
      </c>
      <c r="N122" s="19" t="str">
        <f t="shared" si="217"/>
        <v/>
      </c>
      <c r="P122" s="55" t="str">
        <f>IF(N122="wykład",E122,IF(N122="ćw.aud",E122*'Kierunek studiów'!$C$6/'Formy zajęć'!$D$59,IF(N122="ćw.lab",E122*'Kierunek studiów'!$C$6/'Formy zajęć'!$D$60,IF(N122="ćw.konw",E122*'Kierunek studiów'!$C$6/'Formy zajęć'!$D$61,IF(N122="sem",E122*'Kierunek studiów'!$C$6/'Formy zajęć'!$D$62,IF(N122="niesklasyfikowane",0,""))))))</f>
        <v/>
      </c>
      <c r="V122" s="19">
        <f t="shared" si="272"/>
        <v>0</v>
      </c>
      <c r="W122" s="19">
        <f t="shared" si="272"/>
        <v>0</v>
      </c>
      <c r="X122" s="19">
        <f t="shared" si="272"/>
        <v>0</v>
      </c>
      <c r="Z122" s="19">
        <f t="shared" si="273"/>
        <v>0</v>
      </c>
      <c r="AA122" s="19">
        <f t="shared" si="273"/>
        <v>0</v>
      </c>
      <c r="AB122" s="19">
        <f t="shared" si="273"/>
        <v>0</v>
      </c>
      <c r="AD122" s="19">
        <f t="shared" si="274"/>
        <v>0</v>
      </c>
      <c r="AE122" s="19">
        <f t="shared" si="274"/>
        <v>0</v>
      </c>
      <c r="AF122" s="19">
        <f t="shared" si="274"/>
        <v>0</v>
      </c>
      <c r="AH122" s="19">
        <f t="shared" si="275"/>
        <v>0</v>
      </c>
      <c r="AI122" s="19">
        <f t="shared" si="275"/>
        <v>0</v>
      </c>
      <c r="AJ122" s="19">
        <f t="shared" si="275"/>
        <v>0</v>
      </c>
      <c r="AL122" s="19">
        <f t="shared" si="276"/>
        <v>0</v>
      </c>
      <c r="AM122" s="19">
        <f t="shared" si="276"/>
        <v>0</v>
      </c>
      <c r="AN122" s="19">
        <f t="shared" si="276"/>
        <v>0</v>
      </c>
      <c r="AP122" s="19">
        <f t="shared" si="277"/>
        <v>0</v>
      </c>
      <c r="AQ122" s="19">
        <f t="shared" si="277"/>
        <v>0</v>
      </c>
      <c r="AR122" s="19">
        <f t="shared" si="277"/>
        <v>0</v>
      </c>
      <c r="AT122" s="19">
        <f t="shared" si="278"/>
        <v>0</v>
      </c>
      <c r="AU122" s="19">
        <f t="shared" si="278"/>
        <v>0</v>
      </c>
      <c r="AV122" s="19">
        <f t="shared" si="278"/>
        <v>0</v>
      </c>
      <c r="AX122" s="19">
        <f t="shared" si="279"/>
        <v>0</v>
      </c>
      <c r="AY122" s="19">
        <f t="shared" si="279"/>
        <v>0</v>
      </c>
      <c r="AZ122" s="19">
        <f t="shared" si="279"/>
        <v>0</v>
      </c>
      <c r="BB122" s="19">
        <f t="shared" si="280"/>
        <v>0</v>
      </c>
      <c r="BC122" s="19">
        <f t="shared" si="280"/>
        <v>0</v>
      </c>
      <c r="BD122" s="19">
        <f t="shared" si="280"/>
        <v>0</v>
      </c>
      <c r="BF122" s="19">
        <f t="shared" si="281"/>
        <v>0</v>
      </c>
      <c r="BG122" s="19">
        <f t="shared" si="281"/>
        <v>0</v>
      </c>
      <c r="BH122" s="19">
        <f t="shared" si="281"/>
        <v>0</v>
      </c>
      <c r="BJ122" s="19">
        <f t="shared" si="282"/>
        <v>0</v>
      </c>
      <c r="BK122" s="19">
        <f t="shared" si="282"/>
        <v>0</v>
      </c>
      <c r="BL122" s="19">
        <f t="shared" si="282"/>
        <v>0</v>
      </c>
      <c r="BN122" s="19">
        <f t="shared" si="283"/>
        <v>0</v>
      </c>
      <c r="BO122" s="19">
        <f t="shared" si="283"/>
        <v>0</v>
      </c>
      <c r="BP122" s="19">
        <f t="shared" si="283"/>
        <v>0</v>
      </c>
      <c r="BR122" s="19">
        <f t="shared" si="284"/>
        <v>0</v>
      </c>
      <c r="BS122" s="19">
        <f t="shared" si="284"/>
        <v>0</v>
      </c>
      <c r="BT122" s="19">
        <f t="shared" si="284"/>
        <v>0</v>
      </c>
      <c r="BV122" s="19">
        <f t="shared" si="285"/>
        <v>0</v>
      </c>
      <c r="BW122" s="19">
        <f t="shared" si="285"/>
        <v>0</v>
      </c>
      <c r="BX122" s="19">
        <f t="shared" si="285"/>
        <v>0</v>
      </c>
      <c r="BZ122" s="19">
        <f t="shared" si="286"/>
        <v>0</v>
      </c>
      <c r="CA122" s="19">
        <f t="shared" si="286"/>
        <v>0</v>
      </c>
      <c r="CB122" s="19">
        <f t="shared" si="286"/>
        <v>0</v>
      </c>
      <c r="CD122" s="19">
        <f t="shared" si="287"/>
        <v>0</v>
      </c>
      <c r="CE122" s="19">
        <f t="shared" si="287"/>
        <v>0</v>
      </c>
      <c r="CF122" s="19">
        <f t="shared" si="287"/>
        <v>0</v>
      </c>
      <c r="CH122" s="19">
        <f t="shared" si="288"/>
        <v>0</v>
      </c>
      <c r="CI122" s="19">
        <f t="shared" si="288"/>
        <v>0</v>
      </c>
      <c r="CJ122" s="19">
        <f t="shared" si="288"/>
        <v>0</v>
      </c>
      <c r="CL122" s="19">
        <f t="shared" si="289"/>
        <v>0</v>
      </c>
      <c r="CM122" s="19">
        <f t="shared" si="289"/>
        <v>0</v>
      </c>
      <c r="CN122" s="19">
        <f t="shared" si="289"/>
        <v>0</v>
      </c>
      <c r="CP122" s="19">
        <f t="shared" si="290"/>
        <v>0</v>
      </c>
      <c r="CQ122" s="19">
        <f t="shared" si="290"/>
        <v>0</v>
      </c>
      <c r="CR122" s="19">
        <f t="shared" si="290"/>
        <v>0</v>
      </c>
      <c r="CT122" s="19">
        <f t="shared" si="291"/>
        <v>0</v>
      </c>
      <c r="CU122" s="19">
        <f t="shared" si="291"/>
        <v>0</v>
      </c>
      <c r="CV122" s="19">
        <f t="shared" si="291"/>
        <v>0</v>
      </c>
      <c r="CX122" s="19">
        <f t="shared" si="292"/>
        <v>0</v>
      </c>
      <c r="CY122" s="19">
        <f t="shared" si="292"/>
        <v>0</v>
      </c>
      <c r="CZ122" s="19">
        <f t="shared" si="292"/>
        <v>0</v>
      </c>
      <c r="DB122" s="19">
        <f t="shared" si="293"/>
        <v>0</v>
      </c>
      <c r="DC122" s="19">
        <f t="shared" si="293"/>
        <v>0</v>
      </c>
      <c r="DD122" s="19">
        <f t="shared" si="293"/>
        <v>0</v>
      </c>
      <c r="DF122" s="19">
        <f t="shared" si="294"/>
        <v>0</v>
      </c>
      <c r="DG122" s="19">
        <f t="shared" si="294"/>
        <v>0</v>
      </c>
      <c r="DH122" s="19">
        <f t="shared" si="294"/>
        <v>0</v>
      </c>
      <c r="DJ122" s="19">
        <f t="shared" si="295"/>
        <v>0</v>
      </c>
      <c r="DK122" s="19">
        <f t="shared" si="295"/>
        <v>0</v>
      </c>
      <c r="DL122" s="19">
        <f t="shared" si="295"/>
        <v>0</v>
      </c>
      <c r="DN122" s="19">
        <f t="shared" si="296"/>
        <v>0</v>
      </c>
      <c r="DO122" s="19">
        <f t="shared" si="296"/>
        <v>0</v>
      </c>
      <c r="DP122" s="19">
        <f t="shared" si="296"/>
        <v>0</v>
      </c>
      <c r="DR122" s="19">
        <f t="shared" si="297"/>
        <v>0</v>
      </c>
      <c r="DS122" s="19">
        <f t="shared" si="297"/>
        <v>0</v>
      </c>
      <c r="DT122" s="19">
        <f t="shared" si="297"/>
        <v>0</v>
      </c>
      <c r="DV122" s="19">
        <f t="shared" si="298"/>
        <v>0</v>
      </c>
      <c r="DW122" s="19">
        <f t="shared" si="298"/>
        <v>0</v>
      </c>
      <c r="DX122" s="19">
        <f t="shared" si="298"/>
        <v>0</v>
      </c>
      <c r="DZ122" s="19">
        <f t="shared" si="299"/>
        <v>0</v>
      </c>
      <c r="EA122" s="19">
        <f t="shared" si="299"/>
        <v>0</v>
      </c>
      <c r="EB122" s="19">
        <f t="shared" si="299"/>
        <v>0</v>
      </c>
      <c r="ED122" s="19">
        <f t="shared" si="300"/>
        <v>0</v>
      </c>
      <c r="EE122" s="19">
        <f t="shared" si="300"/>
        <v>0</v>
      </c>
      <c r="EF122" s="19">
        <f t="shared" si="300"/>
        <v>0</v>
      </c>
      <c r="EH122" s="19">
        <f t="shared" si="301"/>
        <v>0</v>
      </c>
      <c r="EI122" s="19">
        <f t="shared" si="301"/>
        <v>0</v>
      </c>
      <c r="EJ122" s="19">
        <f t="shared" si="301"/>
        <v>0</v>
      </c>
      <c r="EL122" s="19">
        <f t="shared" si="302"/>
        <v>0</v>
      </c>
      <c r="EM122" s="19">
        <f t="shared" si="302"/>
        <v>0</v>
      </c>
      <c r="EN122" s="19">
        <f t="shared" si="302"/>
        <v>0</v>
      </c>
      <c r="EP122" s="19">
        <f t="shared" si="303"/>
        <v>0</v>
      </c>
      <c r="EQ122" s="19">
        <f t="shared" si="303"/>
        <v>0</v>
      </c>
      <c r="ER122" s="19">
        <f t="shared" si="303"/>
        <v>0</v>
      </c>
      <c r="ET122" s="19">
        <f t="shared" si="304"/>
        <v>0</v>
      </c>
      <c r="EU122" s="19">
        <f t="shared" si="304"/>
        <v>0</v>
      </c>
      <c r="EV122" s="19">
        <f t="shared" si="304"/>
        <v>0</v>
      </c>
      <c r="EX122" s="19">
        <f t="shared" si="305"/>
        <v>0</v>
      </c>
      <c r="EY122" s="19">
        <f t="shared" si="305"/>
        <v>0</v>
      </c>
      <c r="EZ122" s="19">
        <f t="shared" si="305"/>
        <v>0</v>
      </c>
      <c r="FB122" s="19">
        <f t="shared" si="306"/>
        <v>0</v>
      </c>
      <c r="FC122" s="19">
        <f t="shared" si="306"/>
        <v>0</v>
      </c>
      <c r="FD122" s="19">
        <f t="shared" si="306"/>
        <v>0</v>
      </c>
      <c r="FF122" s="19">
        <f t="shared" si="307"/>
        <v>0</v>
      </c>
      <c r="FG122" s="19">
        <f t="shared" si="307"/>
        <v>0</v>
      </c>
      <c r="FH122" s="19">
        <f t="shared" si="307"/>
        <v>0</v>
      </c>
      <c r="FJ122" s="19">
        <f t="shared" si="308"/>
        <v>0</v>
      </c>
      <c r="FK122" s="19">
        <f t="shared" si="308"/>
        <v>0</v>
      </c>
      <c r="FL122" s="19">
        <f t="shared" si="308"/>
        <v>0</v>
      </c>
      <c r="FN122" s="19">
        <f t="shared" si="309"/>
        <v>0</v>
      </c>
      <c r="FO122" s="19">
        <f t="shared" si="309"/>
        <v>0</v>
      </c>
      <c r="FP122" s="19">
        <f t="shared" si="309"/>
        <v>0</v>
      </c>
      <c r="FR122" s="19">
        <f t="shared" si="310"/>
        <v>0</v>
      </c>
      <c r="FS122" s="19">
        <f t="shared" si="310"/>
        <v>0</v>
      </c>
      <c r="FT122" s="19">
        <f t="shared" si="310"/>
        <v>0</v>
      </c>
      <c r="FV122" s="19">
        <f t="shared" si="311"/>
        <v>0</v>
      </c>
      <c r="FW122" s="19">
        <f t="shared" si="311"/>
        <v>0</v>
      </c>
      <c r="FX122" s="19">
        <f t="shared" si="311"/>
        <v>0</v>
      </c>
      <c r="FZ122" s="19">
        <f t="shared" si="312"/>
        <v>0</v>
      </c>
      <c r="GA122" s="19">
        <f t="shared" si="312"/>
        <v>0</v>
      </c>
      <c r="GB122" s="19">
        <f t="shared" si="312"/>
        <v>0</v>
      </c>
      <c r="GD122" s="19">
        <f t="shared" si="313"/>
        <v>0</v>
      </c>
      <c r="GE122" s="19">
        <f t="shared" si="313"/>
        <v>0</v>
      </c>
      <c r="GF122" s="19">
        <f t="shared" si="313"/>
        <v>0</v>
      </c>
      <c r="GH122" s="19">
        <f t="shared" si="314"/>
        <v>0</v>
      </c>
      <c r="GI122" s="19">
        <f t="shared" si="314"/>
        <v>0</v>
      </c>
      <c r="GJ122" s="19">
        <f t="shared" si="314"/>
        <v>0</v>
      </c>
      <c r="GL122" s="19">
        <f t="shared" si="315"/>
        <v>0</v>
      </c>
      <c r="GM122" s="19">
        <f t="shared" si="315"/>
        <v>0</v>
      </c>
      <c r="GN122" s="19">
        <f t="shared" si="315"/>
        <v>0</v>
      </c>
      <c r="GP122" s="19">
        <f t="shared" si="316"/>
        <v>0</v>
      </c>
      <c r="GQ122" s="19">
        <f t="shared" si="316"/>
        <v>0</v>
      </c>
      <c r="GR122" s="19">
        <f t="shared" si="316"/>
        <v>0</v>
      </c>
      <c r="GT122" s="19">
        <f t="shared" si="317"/>
        <v>0</v>
      </c>
      <c r="GU122" s="19">
        <f t="shared" si="317"/>
        <v>0</v>
      </c>
      <c r="GV122" s="19">
        <f t="shared" si="317"/>
        <v>0</v>
      </c>
      <c r="HA122" s="27" t="str">
        <f>IF(N122="wykład",G122*E122*'Formy zajęć'!$D$53*'Formy zajęć'!$D$58,IF(N122="ćw.aud",G122*E122*'Kierunek studiów'!$C$6/'Formy zajęć'!$D$59*'Formy zajęć'!$D$53,IF(N122="sem",G122*E122*'Kierunek studiów'!$C$6/'Formy zajęć'!$D$62*'Formy zajęć'!$D$53,IF(N122="ćw.konw",G122*E122*'Formy zajęć'!$D$53*'Kierunek studiów'!$C$6/'Formy zajęć'!$D$61,IF(N122="ćw.lab",G122*E122*'Formy zajęć'!$D$53*'Kierunek studiów'!$C$6/'Formy zajęć'!$D$60,IF(N122="niesklasyfikowane",0,""))))))</f>
        <v/>
      </c>
      <c r="HB122" s="19" t="str">
        <f t="shared" si="270"/>
        <v/>
      </c>
    </row>
    <row r="123" spans="2:210" x14ac:dyDescent="0.25">
      <c r="B123" s="28">
        <f t="shared" si="318"/>
        <v>0</v>
      </c>
      <c r="C123" s="25">
        <f>Przedmioty!B124</f>
        <v>0</v>
      </c>
      <c r="D123" s="28">
        <f>Przedmioty!D124</f>
        <v>0</v>
      </c>
      <c r="E123" s="28">
        <f>Przedmioty!C124</f>
        <v>0</v>
      </c>
      <c r="F123" s="29">
        <f t="shared" si="265"/>
        <v>0</v>
      </c>
      <c r="G123" s="29">
        <f t="shared" si="266"/>
        <v>0</v>
      </c>
      <c r="H123" s="29">
        <f t="shared" si="267"/>
        <v>0</v>
      </c>
      <c r="J123" s="19">
        <f t="shared" si="319"/>
        <v>0</v>
      </c>
      <c r="K123" s="19">
        <f t="shared" si="269"/>
        <v>900</v>
      </c>
      <c r="L123" s="19" t="str">
        <f>IF(OR(B130&gt;B123,J123=0),"",K123-SUM($L$48:L122))</f>
        <v/>
      </c>
      <c r="M123" s="19" t="str">
        <f t="shared" si="271"/>
        <v/>
      </c>
      <c r="N123" s="19" t="str">
        <f t="shared" si="217"/>
        <v/>
      </c>
      <c r="P123" s="55" t="str">
        <f>IF(N123="wykład",E123,IF(N123="ćw.aud",E123*'Kierunek studiów'!$C$6/'Formy zajęć'!$D$59,IF(N123="ćw.lab",E123*'Kierunek studiów'!$C$6/'Formy zajęć'!$D$60,IF(N123="ćw.konw",E123*'Kierunek studiów'!$C$6/'Formy zajęć'!$D$61,IF(N123="sem",E123*'Kierunek studiów'!$C$6/'Formy zajęć'!$D$62,IF(N123="niesklasyfikowane",0,""))))))</f>
        <v/>
      </c>
      <c r="V123" s="19">
        <f t="shared" si="272"/>
        <v>0</v>
      </c>
      <c r="W123" s="19">
        <f t="shared" si="272"/>
        <v>0</v>
      </c>
      <c r="X123" s="19">
        <f t="shared" si="272"/>
        <v>0</v>
      </c>
      <c r="Z123" s="19">
        <f t="shared" si="273"/>
        <v>0</v>
      </c>
      <c r="AA123" s="19">
        <f t="shared" si="273"/>
        <v>0</v>
      </c>
      <c r="AB123" s="19">
        <f t="shared" si="273"/>
        <v>0</v>
      </c>
      <c r="AD123" s="19">
        <f t="shared" si="274"/>
        <v>0</v>
      </c>
      <c r="AE123" s="19">
        <f t="shared" si="274"/>
        <v>0</v>
      </c>
      <c r="AF123" s="19">
        <f t="shared" si="274"/>
        <v>0</v>
      </c>
      <c r="AH123" s="19">
        <f t="shared" si="275"/>
        <v>0</v>
      </c>
      <c r="AI123" s="19">
        <f t="shared" si="275"/>
        <v>0</v>
      </c>
      <c r="AJ123" s="19">
        <f t="shared" si="275"/>
        <v>0</v>
      </c>
      <c r="AL123" s="19">
        <f t="shared" si="276"/>
        <v>0</v>
      </c>
      <c r="AM123" s="19">
        <f t="shared" si="276"/>
        <v>0</v>
      </c>
      <c r="AN123" s="19">
        <f t="shared" si="276"/>
        <v>0</v>
      </c>
      <c r="AP123" s="19">
        <f t="shared" si="277"/>
        <v>0</v>
      </c>
      <c r="AQ123" s="19">
        <f t="shared" si="277"/>
        <v>0</v>
      </c>
      <c r="AR123" s="19">
        <f t="shared" si="277"/>
        <v>0</v>
      </c>
      <c r="AT123" s="19">
        <f t="shared" si="278"/>
        <v>0</v>
      </c>
      <c r="AU123" s="19">
        <f t="shared" si="278"/>
        <v>0</v>
      </c>
      <c r="AV123" s="19">
        <f t="shared" si="278"/>
        <v>0</v>
      </c>
      <c r="AX123" s="19">
        <f t="shared" si="279"/>
        <v>0</v>
      </c>
      <c r="AY123" s="19">
        <f t="shared" si="279"/>
        <v>0</v>
      </c>
      <c r="AZ123" s="19">
        <f t="shared" si="279"/>
        <v>0</v>
      </c>
      <c r="BB123" s="19">
        <f t="shared" si="280"/>
        <v>0</v>
      </c>
      <c r="BC123" s="19">
        <f t="shared" si="280"/>
        <v>0</v>
      </c>
      <c r="BD123" s="19">
        <f t="shared" si="280"/>
        <v>0</v>
      </c>
      <c r="BF123" s="19">
        <f t="shared" si="281"/>
        <v>0</v>
      </c>
      <c r="BG123" s="19">
        <f t="shared" si="281"/>
        <v>0</v>
      </c>
      <c r="BH123" s="19">
        <f t="shared" si="281"/>
        <v>0</v>
      </c>
      <c r="BJ123" s="19">
        <f t="shared" si="282"/>
        <v>0</v>
      </c>
      <c r="BK123" s="19">
        <f t="shared" si="282"/>
        <v>0</v>
      </c>
      <c r="BL123" s="19">
        <f t="shared" si="282"/>
        <v>0</v>
      </c>
      <c r="BN123" s="19">
        <f t="shared" si="283"/>
        <v>0</v>
      </c>
      <c r="BO123" s="19">
        <f t="shared" si="283"/>
        <v>0</v>
      </c>
      <c r="BP123" s="19">
        <f t="shared" si="283"/>
        <v>0</v>
      </c>
      <c r="BR123" s="19">
        <f t="shared" si="284"/>
        <v>0</v>
      </c>
      <c r="BS123" s="19">
        <f t="shared" si="284"/>
        <v>0</v>
      </c>
      <c r="BT123" s="19">
        <f t="shared" si="284"/>
        <v>0</v>
      </c>
      <c r="BV123" s="19">
        <f t="shared" si="285"/>
        <v>0</v>
      </c>
      <c r="BW123" s="19">
        <f t="shared" si="285"/>
        <v>0</v>
      </c>
      <c r="BX123" s="19">
        <f t="shared" si="285"/>
        <v>0</v>
      </c>
      <c r="BZ123" s="19">
        <f t="shared" si="286"/>
        <v>0</v>
      </c>
      <c r="CA123" s="19">
        <f t="shared" si="286"/>
        <v>0</v>
      </c>
      <c r="CB123" s="19">
        <f t="shared" si="286"/>
        <v>0</v>
      </c>
      <c r="CD123" s="19">
        <f t="shared" si="287"/>
        <v>0</v>
      </c>
      <c r="CE123" s="19">
        <f t="shared" si="287"/>
        <v>0</v>
      </c>
      <c r="CF123" s="19">
        <f t="shared" si="287"/>
        <v>0</v>
      </c>
      <c r="CH123" s="19">
        <f t="shared" si="288"/>
        <v>0</v>
      </c>
      <c r="CI123" s="19">
        <f t="shared" si="288"/>
        <v>0</v>
      </c>
      <c r="CJ123" s="19">
        <f t="shared" si="288"/>
        <v>0</v>
      </c>
      <c r="CL123" s="19">
        <f t="shared" si="289"/>
        <v>0</v>
      </c>
      <c r="CM123" s="19">
        <f t="shared" si="289"/>
        <v>0</v>
      </c>
      <c r="CN123" s="19">
        <f t="shared" si="289"/>
        <v>0</v>
      </c>
      <c r="CP123" s="19">
        <f t="shared" si="290"/>
        <v>0</v>
      </c>
      <c r="CQ123" s="19">
        <f t="shared" si="290"/>
        <v>0</v>
      </c>
      <c r="CR123" s="19">
        <f t="shared" si="290"/>
        <v>0</v>
      </c>
      <c r="CT123" s="19">
        <f t="shared" si="291"/>
        <v>0</v>
      </c>
      <c r="CU123" s="19">
        <f t="shared" si="291"/>
        <v>0</v>
      </c>
      <c r="CV123" s="19">
        <f t="shared" si="291"/>
        <v>0</v>
      </c>
      <c r="CX123" s="19">
        <f t="shared" si="292"/>
        <v>0</v>
      </c>
      <c r="CY123" s="19">
        <f t="shared" si="292"/>
        <v>0</v>
      </c>
      <c r="CZ123" s="19">
        <f t="shared" si="292"/>
        <v>0</v>
      </c>
      <c r="DB123" s="19">
        <f t="shared" si="293"/>
        <v>0</v>
      </c>
      <c r="DC123" s="19">
        <f t="shared" si="293"/>
        <v>0</v>
      </c>
      <c r="DD123" s="19">
        <f t="shared" si="293"/>
        <v>0</v>
      </c>
      <c r="DF123" s="19">
        <f t="shared" si="294"/>
        <v>0</v>
      </c>
      <c r="DG123" s="19">
        <f t="shared" si="294"/>
        <v>0</v>
      </c>
      <c r="DH123" s="19">
        <f t="shared" si="294"/>
        <v>0</v>
      </c>
      <c r="DJ123" s="19">
        <f t="shared" si="295"/>
        <v>0</v>
      </c>
      <c r="DK123" s="19">
        <f t="shared" si="295"/>
        <v>0</v>
      </c>
      <c r="DL123" s="19">
        <f t="shared" si="295"/>
        <v>0</v>
      </c>
      <c r="DN123" s="19">
        <f t="shared" si="296"/>
        <v>0</v>
      </c>
      <c r="DO123" s="19">
        <f t="shared" si="296"/>
        <v>0</v>
      </c>
      <c r="DP123" s="19">
        <f t="shared" si="296"/>
        <v>0</v>
      </c>
      <c r="DR123" s="19">
        <f t="shared" si="297"/>
        <v>0</v>
      </c>
      <c r="DS123" s="19">
        <f t="shared" si="297"/>
        <v>0</v>
      </c>
      <c r="DT123" s="19">
        <f t="shared" si="297"/>
        <v>0</v>
      </c>
      <c r="DV123" s="19">
        <f t="shared" si="298"/>
        <v>0</v>
      </c>
      <c r="DW123" s="19">
        <f t="shared" si="298"/>
        <v>0</v>
      </c>
      <c r="DX123" s="19">
        <f t="shared" si="298"/>
        <v>0</v>
      </c>
      <c r="DZ123" s="19">
        <f t="shared" si="299"/>
        <v>0</v>
      </c>
      <c r="EA123" s="19">
        <f t="shared" si="299"/>
        <v>0</v>
      </c>
      <c r="EB123" s="19">
        <f t="shared" si="299"/>
        <v>0</v>
      </c>
      <c r="ED123" s="19">
        <f t="shared" si="300"/>
        <v>0</v>
      </c>
      <c r="EE123" s="19">
        <f t="shared" si="300"/>
        <v>0</v>
      </c>
      <c r="EF123" s="19">
        <f t="shared" si="300"/>
        <v>0</v>
      </c>
      <c r="EH123" s="19">
        <f t="shared" si="301"/>
        <v>0</v>
      </c>
      <c r="EI123" s="19">
        <f t="shared" si="301"/>
        <v>0</v>
      </c>
      <c r="EJ123" s="19">
        <f t="shared" si="301"/>
        <v>0</v>
      </c>
      <c r="EL123" s="19">
        <f t="shared" si="302"/>
        <v>0</v>
      </c>
      <c r="EM123" s="19">
        <f t="shared" si="302"/>
        <v>0</v>
      </c>
      <c r="EN123" s="19">
        <f t="shared" si="302"/>
        <v>0</v>
      </c>
      <c r="EP123" s="19">
        <f t="shared" si="303"/>
        <v>0</v>
      </c>
      <c r="EQ123" s="19">
        <f t="shared" si="303"/>
        <v>0</v>
      </c>
      <c r="ER123" s="19">
        <f t="shared" si="303"/>
        <v>0</v>
      </c>
      <c r="ET123" s="19">
        <f t="shared" si="304"/>
        <v>0</v>
      </c>
      <c r="EU123" s="19">
        <f t="shared" si="304"/>
        <v>0</v>
      </c>
      <c r="EV123" s="19">
        <f t="shared" si="304"/>
        <v>0</v>
      </c>
      <c r="EX123" s="19">
        <f t="shared" si="305"/>
        <v>0</v>
      </c>
      <c r="EY123" s="19">
        <f t="shared" si="305"/>
        <v>0</v>
      </c>
      <c r="EZ123" s="19">
        <f t="shared" si="305"/>
        <v>0</v>
      </c>
      <c r="FB123" s="19">
        <f t="shared" si="306"/>
        <v>0</v>
      </c>
      <c r="FC123" s="19">
        <f t="shared" si="306"/>
        <v>0</v>
      </c>
      <c r="FD123" s="19">
        <f t="shared" si="306"/>
        <v>0</v>
      </c>
      <c r="FF123" s="19">
        <f t="shared" si="307"/>
        <v>0</v>
      </c>
      <c r="FG123" s="19">
        <f t="shared" si="307"/>
        <v>0</v>
      </c>
      <c r="FH123" s="19">
        <f t="shared" si="307"/>
        <v>0</v>
      </c>
      <c r="FJ123" s="19">
        <f t="shared" si="308"/>
        <v>0</v>
      </c>
      <c r="FK123" s="19">
        <f t="shared" si="308"/>
        <v>0</v>
      </c>
      <c r="FL123" s="19">
        <f t="shared" si="308"/>
        <v>0</v>
      </c>
      <c r="FN123" s="19">
        <f t="shared" si="309"/>
        <v>0</v>
      </c>
      <c r="FO123" s="19">
        <f t="shared" si="309"/>
        <v>0</v>
      </c>
      <c r="FP123" s="19">
        <f t="shared" si="309"/>
        <v>0</v>
      </c>
      <c r="FR123" s="19">
        <f t="shared" si="310"/>
        <v>0</v>
      </c>
      <c r="FS123" s="19">
        <f t="shared" si="310"/>
        <v>0</v>
      </c>
      <c r="FT123" s="19">
        <f t="shared" si="310"/>
        <v>0</v>
      </c>
      <c r="FV123" s="19">
        <f t="shared" si="311"/>
        <v>0</v>
      </c>
      <c r="FW123" s="19">
        <f t="shared" si="311"/>
        <v>0</v>
      </c>
      <c r="FX123" s="19">
        <f t="shared" si="311"/>
        <v>0</v>
      </c>
      <c r="FZ123" s="19">
        <f t="shared" si="312"/>
        <v>0</v>
      </c>
      <c r="GA123" s="19">
        <f t="shared" si="312"/>
        <v>0</v>
      </c>
      <c r="GB123" s="19">
        <f t="shared" si="312"/>
        <v>0</v>
      </c>
      <c r="GD123" s="19">
        <f t="shared" si="313"/>
        <v>0</v>
      </c>
      <c r="GE123" s="19">
        <f t="shared" si="313"/>
        <v>0</v>
      </c>
      <c r="GF123" s="19">
        <f t="shared" si="313"/>
        <v>0</v>
      </c>
      <c r="GH123" s="19">
        <f t="shared" si="314"/>
        <v>0</v>
      </c>
      <c r="GI123" s="19">
        <f t="shared" si="314"/>
        <v>0</v>
      </c>
      <c r="GJ123" s="19">
        <f t="shared" si="314"/>
        <v>0</v>
      </c>
      <c r="GL123" s="19">
        <f t="shared" si="315"/>
        <v>0</v>
      </c>
      <c r="GM123" s="19">
        <f t="shared" si="315"/>
        <v>0</v>
      </c>
      <c r="GN123" s="19">
        <f t="shared" si="315"/>
        <v>0</v>
      </c>
      <c r="GP123" s="19">
        <f t="shared" si="316"/>
        <v>0</v>
      </c>
      <c r="GQ123" s="19">
        <f t="shared" si="316"/>
        <v>0</v>
      </c>
      <c r="GR123" s="19">
        <f t="shared" si="316"/>
        <v>0</v>
      </c>
      <c r="GT123" s="19">
        <f t="shared" si="317"/>
        <v>0</v>
      </c>
      <c r="GU123" s="19">
        <f t="shared" si="317"/>
        <v>0</v>
      </c>
      <c r="GV123" s="19">
        <f t="shared" si="317"/>
        <v>0</v>
      </c>
      <c r="HA123" s="27" t="str">
        <f>IF(N123="wykład",G123*E123*'Formy zajęć'!$D$53*'Formy zajęć'!$D$58,IF(N123="ćw.aud",G123*E123*'Kierunek studiów'!$C$6/'Formy zajęć'!$D$59*'Formy zajęć'!$D$53,IF(N123="sem",G123*E123*'Kierunek studiów'!$C$6/'Formy zajęć'!$D$62*'Formy zajęć'!$D$53,IF(N123="ćw.konw",G123*E123*'Formy zajęć'!$D$53*'Kierunek studiów'!$C$6/'Formy zajęć'!$D$61,IF(N123="ćw.lab",G123*E123*'Formy zajęć'!$D$53*'Kierunek studiów'!$C$6/'Formy zajęć'!$D$60,IF(N123="niesklasyfikowane",0,""))))))</f>
        <v/>
      </c>
      <c r="HB123" s="19" t="str">
        <f t="shared" si="270"/>
        <v/>
      </c>
    </row>
    <row r="124" spans="2:210" x14ac:dyDescent="0.25">
      <c r="B124" s="28">
        <f t="shared" si="318"/>
        <v>0</v>
      </c>
      <c r="C124" s="25">
        <f>Przedmioty!B125</f>
        <v>0</v>
      </c>
      <c r="D124" s="28">
        <f>Przedmioty!D125</f>
        <v>0</v>
      </c>
      <c r="E124" s="28">
        <f>Przedmioty!C125</f>
        <v>0</v>
      </c>
      <c r="F124" s="29">
        <f t="shared" si="265"/>
        <v>0</v>
      </c>
      <c r="G124" s="29">
        <f t="shared" si="266"/>
        <v>0</v>
      </c>
      <c r="H124" s="29">
        <f t="shared" si="267"/>
        <v>0</v>
      </c>
      <c r="J124" s="19">
        <f t="shared" si="319"/>
        <v>0</v>
      </c>
      <c r="K124" s="19">
        <f t="shared" si="269"/>
        <v>900</v>
      </c>
      <c r="L124" s="19" t="str">
        <f>IF(OR(B131&gt;B124,J124=0),"",K124-SUM($L$48:L123))</f>
        <v/>
      </c>
      <c r="M124" s="19" t="str">
        <f t="shared" si="271"/>
        <v/>
      </c>
      <c r="N124" s="19" t="str">
        <f t="shared" si="217"/>
        <v/>
      </c>
      <c r="P124" s="55" t="str">
        <f>IF(N124="wykład",E124,IF(N124="ćw.aud",E124*'Kierunek studiów'!$C$6/'Formy zajęć'!$D$59,IF(N124="ćw.lab",E124*'Kierunek studiów'!$C$6/'Formy zajęć'!$D$60,IF(N124="ćw.konw",E124*'Kierunek studiów'!$C$6/'Formy zajęć'!$D$61,IF(N124="sem",E124*'Kierunek studiów'!$C$6/'Formy zajęć'!$D$62,IF(N124="niesklasyfikowane",0,""))))))</f>
        <v/>
      </c>
      <c r="V124" s="19">
        <f t="shared" si="272"/>
        <v>0</v>
      </c>
      <c r="W124" s="19">
        <f t="shared" si="272"/>
        <v>0</v>
      </c>
      <c r="X124" s="19">
        <f t="shared" si="272"/>
        <v>0</v>
      </c>
      <c r="Z124" s="19">
        <f t="shared" si="273"/>
        <v>0</v>
      </c>
      <c r="AA124" s="19">
        <f t="shared" si="273"/>
        <v>0</v>
      </c>
      <c r="AB124" s="19">
        <f t="shared" si="273"/>
        <v>0</v>
      </c>
      <c r="AD124" s="19">
        <f t="shared" si="274"/>
        <v>0</v>
      </c>
      <c r="AE124" s="19">
        <f t="shared" si="274"/>
        <v>0</v>
      </c>
      <c r="AF124" s="19">
        <f t="shared" si="274"/>
        <v>0</v>
      </c>
      <c r="AH124" s="19">
        <f t="shared" si="275"/>
        <v>0</v>
      </c>
      <c r="AI124" s="19">
        <f t="shared" si="275"/>
        <v>0</v>
      </c>
      <c r="AJ124" s="19">
        <f t="shared" si="275"/>
        <v>0</v>
      </c>
      <c r="AL124" s="19">
        <f t="shared" si="276"/>
        <v>0</v>
      </c>
      <c r="AM124" s="19">
        <f t="shared" si="276"/>
        <v>0</v>
      </c>
      <c r="AN124" s="19">
        <f t="shared" si="276"/>
        <v>0</v>
      </c>
      <c r="AP124" s="19">
        <f t="shared" si="277"/>
        <v>0</v>
      </c>
      <c r="AQ124" s="19">
        <f t="shared" si="277"/>
        <v>0</v>
      </c>
      <c r="AR124" s="19">
        <f t="shared" si="277"/>
        <v>0</v>
      </c>
      <c r="AT124" s="19">
        <f t="shared" si="278"/>
        <v>0</v>
      </c>
      <c r="AU124" s="19">
        <f t="shared" si="278"/>
        <v>0</v>
      </c>
      <c r="AV124" s="19">
        <f t="shared" si="278"/>
        <v>0</v>
      </c>
      <c r="AX124" s="19">
        <f t="shared" si="279"/>
        <v>0</v>
      </c>
      <c r="AY124" s="19">
        <f t="shared" si="279"/>
        <v>0</v>
      </c>
      <c r="AZ124" s="19">
        <f t="shared" si="279"/>
        <v>0</v>
      </c>
      <c r="BB124" s="19">
        <f t="shared" si="280"/>
        <v>0</v>
      </c>
      <c r="BC124" s="19">
        <f t="shared" si="280"/>
        <v>0</v>
      </c>
      <c r="BD124" s="19">
        <f t="shared" si="280"/>
        <v>0</v>
      </c>
      <c r="BF124" s="19">
        <f t="shared" si="281"/>
        <v>0</v>
      </c>
      <c r="BG124" s="19">
        <f t="shared" si="281"/>
        <v>0</v>
      </c>
      <c r="BH124" s="19">
        <f t="shared" si="281"/>
        <v>0</v>
      </c>
      <c r="BJ124" s="19">
        <f t="shared" si="282"/>
        <v>0</v>
      </c>
      <c r="BK124" s="19">
        <f t="shared" si="282"/>
        <v>0</v>
      </c>
      <c r="BL124" s="19">
        <f t="shared" si="282"/>
        <v>0</v>
      </c>
      <c r="BN124" s="19">
        <f t="shared" si="283"/>
        <v>0</v>
      </c>
      <c r="BO124" s="19">
        <f t="shared" si="283"/>
        <v>0</v>
      </c>
      <c r="BP124" s="19">
        <f t="shared" si="283"/>
        <v>0</v>
      </c>
      <c r="BR124" s="19">
        <f t="shared" si="284"/>
        <v>0</v>
      </c>
      <c r="BS124" s="19">
        <f t="shared" si="284"/>
        <v>0</v>
      </c>
      <c r="BT124" s="19">
        <f t="shared" si="284"/>
        <v>0</v>
      </c>
      <c r="BV124" s="19">
        <f t="shared" si="285"/>
        <v>0</v>
      </c>
      <c r="BW124" s="19">
        <f t="shared" si="285"/>
        <v>0</v>
      </c>
      <c r="BX124" s="19">
        <f t="shared" si="285"/>
        <v>0</v>
      </c>
      <c r="BZ124" s="19">
        <f t="shared" si="286"/>
        <v>0</v>
      </c>
      <c r="CA124" s="19">
        <f t="shared" si="286"/>
        <v>0</v>
      </c>
      <c r="CB124" s="19">
        <f t="shared" si="286"/>
        <v>0</v>
      </c>
      <c r="CD124" s="19">
        <f t="shared" si="287"/>
        <v>0</v>
      </c>
      <c r="CE124" s="19">
        <f t="shared" si="287"/>
        <v>0</v>
      </c>
      <c r="CF124" s="19">
        <f t="shared" si="287"/>
        <v>0</v>
      </c>
      <c r="CH124" s="19">
        <f t="shared" si="288"/>
        <v>0</v>
      </c>
      <c r="CI124" s="19">
        <f t="shared" si="288"/>
        <v>0</v>
      </c>
      <c r="CJ124" s="19">
        <f t="shared" si="288"/>
        <v>0</v>
      </c>
      <c r="CL124" s="19">
        <f t="shared" si="289"/>
        <v>0</v>
      </c>
      <c r="CM124" s="19">
        <f t="shared" si="289"/>
        <v>0</v>
      </c>
      <c r="CN124" s="19">
        <f t="shared" si="289"/>
        <v>0</v>
      </c>
      <c r="CP124" s="19">
        <f t="shared" si="290"/>
        <v>0</v>
      </c>
      <c r="CQ124" s="19">
        <f t="shared" si="290"/>
        <v>0</v>
      </c>
      <c r="CR124" s="19">
        <f t="shared" si="290"/>
        <v>0</v>
      </c>
      <c r="CT124" s="19">
        <f t="shared" si="291"/>
        <v>0</v>
      </c>
      <c r="CU124" s="19">
        <f t="shared" si="291"/>
        <v>0</v>
      </c>
      <c r="CV124" s="19">
        <f t="shared" si="291"/>
        <v>0</v>
      </c>
      <c r="CX124" s="19">
        <f t="shared" si="292"/>
        <v>0</v>
      </c>
      <c r="CY124" s="19">
        <f t="shared" si="292"/>
        <v>0</v>
      </c>
      <c r="CZ124" s="19">
        <f t="shared" si="292"/>
        <v>0</v>
      </c>
      <c r="DB124" s="19">
        <f t="shared" si="293"/>
        <v>0</v>
      </c>
      <c r="DC124" s="19">
        <f t="shared" si="293"/>
        <v>0</v>
      </c>
      <c r="DD124" s="19">
        <f t="shared" si="293"/>
        <v>0</v>
      </c>
      <c r="DF124" s="19">
        <f t="shared" si="294"/>
        <v>0</v>
      </c>
      <c r="DG124" s="19">
        <f t="shared" si="294"/>
        <v>0</v>
      </c>
      <c r="DH124" s="19">
        <f t="shared" si="294"/>
        <v>0</v>
      </c>
      <c r="DJ124" s="19">
        <f t="shared" si="295"/>
        <v>0</v>
      </c>
      <c r="DK124" s="19">
        <f t="shared" si="295"/>
        <v>0</v>
      </c>
      <c r="DL124" s="19">
        <f t="shared" si="295"/>
        <v>0</v>
      </c>
      <c r="DN124" s="19">
        <f t="shared" si="296"/>
        <v>0</v>
      </c>
      <c r="DO124" s="19">
        <f t="shared" si="296"/>
        <v>0</v>
      </c>
      <c r="DP124" s="19">
        <f t="shared" si="296"/>
        <v>0</v>
      </c>
      <c r="DR124" s="19">
        <f t="shared" si="297"/>
        <v>0</v>
      </c>
      <c r="DS124" s="19">
        <f t="shared" si="297"/>
        <v>0</v>
      </c>
      <c r="DT124" s="19">
        <f t="shared" si="297"/>
        <v>0</v>
      </c>
      <c r="DV124" s="19">
        <f t="shared" si="298"/>
        <v>0</v>
      </c>
      <c r="DW124" s="19">
        <f t="shared" si="298"/>
        <v>0</v>
      </c>
      <c r="DX124" s="19">
        <f t="shared" si="298"/>
        <v>0</v>
      </c>
      <c r="DZ124" s="19">
        <f t="shared" si="299"/>
        <v>0</v>
      </c>
      <c r="EA124" s="19">
        <f t="shared" si="299"/>
        <v>0</v>
      </c>
      <c r="EB124" s="19">
        <f t="shared" si="299"/>
        <v>0</v>
      </c>
      <c r="ED124" s="19">
        <f t="shared" si="300"/>
        <v>0</v>
      </c>
      <c r="EE124" s="19">
        <f t="shared" si="300"/>
        <v>0</v>
      </c>
      <c r="EF124" s="19">
        <f t="shared" si="300"/>
        <v>0</v>
      </c>
      <c r="EH124" s="19">
        <f t="shared" si="301"/>
        <v>0</v>
      </c>
      <c r="EI124" s="19">
        <f t="shared" si="301"/>
        <v>0</v>
      </c>
      <c r="EJ124" s="19">
        <f t="shared" si="301"/>
        <v>0</v>
      </c>
      <c r="EL124" s="19">
        <f t="shared" si="302"/>
        <v>0</v>
      </c>
      <c r="EM124" s="19">
        <f t="shared" si="302"/>
        <v>0</v>
      </c>
      <c r="EN124" s="19">
        <f t="shared" si="302"/>
        <v>0</v>
      </c>
      <c r="EP124" s="19">
        <f t="shared" si="303"/>
        <v>0</v>
      </c>
      <c r="EQ124" s="19">
        <f t="shared" si="303"/>
        <v>0</v>
      </c>
      <c r="ER124" s="19">
        <f t="shared" si="303"/>
        <v>0</v>
      </c>
      <c r="ET124" s="19">
        <f t="shared" si="304"/>
        <v>0</v>
      </c>
      <c r="EU124" s="19">
        <f t="shared" si="304"/>
        <v>0</v>
      </c>
      <c r="EV124" s="19">
        <f t="shared" si="304"/>
        <v>0</v>
      </c>
      <c r="EX124" s="19">
        <f t="shared" si="305"/>
        <v>0</v>
      </c>
      <c r="EY124" s="19">
        <f t="shared" si="305"/>
        <v>0</v>
      </c>
      <c r="EZ124" s="19">
        <f t="shared" si="305"/>
        <v>0</v>
      </c>
      <c r="FB124" s="19">
        <f t="shared" si="306"/>
        <v>0</v>
      </c>
      <c r="FC124" s="19">
        <f t="shared" si="306"/>
        <v>0</v>
      </c>
      <c r="FD124" s="19">
        <f t="shared" si="306"/>
        <v>0</v>
      </c>
      <c r="FF124" s="19">
        <f t="shared" si="307"/>
        <v>0</v>
      </c>
      <c r="FG124" s="19">
        <f t="shared" si="307"/>
        <v>0</v>
      </c>
      <c r="FH124" s="19">
        <f t="shared" si="307"/>
        <v>0</v>
      </c>
      <c r="FJ124" s="19">
        <f t="shared" si="308"/>
        <v>0</v>
      </c>
      <c r="FK124" s="19">
        <f t="shared" si="308"/>
        <v>0</v>
      </c>
      <c r="FL124" s="19">
        <f t="shared" si="308"/>
        <v>0</v>
      </c>
      <c r="FN124" s="19">
        <f t="shared" si="309"/>
        <v>0</v>
      </c>
      <c r="FO124" s="19">
        <f t="shared" si="309"/>
        <v>0</v>
      </c>
      <c r="FP124" s="19">
        <f t="shared" si="309"/>
        <v>0</v>
      </c>
      <c r="FR124" s="19">
        <f t="shared" si="310"/>
        <v>0</v>
      </c>
      <c r="FS124" s="19">
        <f t="shared" si="310"/>
        <v>0</v>
      </c>
      <c r="FT124" s="19">
        <f t="shared" si="310"/>
        <v>0</v>
      </c>
      <c r="FV124" s="19">
        <f t="shared" si="311"/>
        <v>0</v>
      </c>
      <c r="FW124" s="19">
        <f t="shared" si="311"/>
        <v>0</v>
      </c>
      <c r="FX124" s="19">
        <f t="shared" si="311"/>
        <v>0</v>
      </c>
      <c r="FZ124" s="19">
        <f t="shared" si="312"/>
        <v>0</v>
      </c>
      <c r="GA124" s="19">
        <f t="shared" si="312"/>
        <v>0</v>
      </c>
      <c r="GB124" s="19">
        <f t="shared" si="312"/>
        <v>0</v>
      </c>
      <c r="GD124" s="19">
        <f t="shared" si="313"/>
        <v>0</v>
      </c>
      <c r="GE124" s="19">
        <f t="shared" si="313"/>
        <v>0</v>
      </c>
      <c r="GF124" s="19">
        <f t="shared" si="313"/>
        <v>0</v>
      </c>
      <c r="GH124" s="19">
        <f t="shared" si="314"/>
        <v>0</v>
      </c>
      <c r="GI124" s="19">
        <f t="shared" si="314"/>
        <v>0</v>
      </c>
      <c r="GJ124" s="19">
        <f t="shared" si="314"/>
        <v>0</v>
      </c>
      <c r="GL124" s="19">
        <f t="shared" si="315"/>
        <v>0</v>
      </c>
      <c r="GM124" s="19">
        <f t="shared" si="315"/>
        <v>0</v>
      </c>
      <c r="GN124" s="19">
        <f t="shared" si="315"/>
        <v>0</v>
      </c>
      <c r="GP124" s="19">
        <f t="shared" si="316"/>
        <v>0</v>
      </c>
      <c r="GQ124" s="19">
        <f t="shared" si="316"/>
        <v>0</v>
      </c>
      <c r="GR124" s="19">
        <f t="shared" si="316"/>
        <v>0</v>
      </c>
      <c r="GT124" s="19">
        <f t="shared" si="317"/>
        <v>0</v>
      </c>
      <c r="GU124" s="19">
        <f t="shared" si="317"/>
        <v>0</v>
      </c>
      <c r="GV124" s="19">
        <f t="shared" si="317"/>
        <v>0</v>
      </c>
      <c r="HA124" s="27" t="str">
        <f>IF(N124="wykład",G124*E124*'Formy zajęć'!$D$53*'Formy zajęć'!$D$58,IF(N124="ćw.aud",G124*E124*'Kierunek studiów'!$C$6/'Formy zajęć'!$D$59*'Formy zajęć'!$D$53,IF(N124="sem",G124*E124*'Kierunek studiów'!$C$6/'Formy zajęć'!$D$62*'Formy zajęć'!$D$53,IF(N124="ćw.konw",G124*E124*'Formy zajęć'!$D$53*'Kierunek studiów'!$C$6/'Formy zajęć'!$D$61,IF(N124="ćw.lab",G124*E124*'Formy zajęć'!$D$53*'Kierunek studiów'!$C$6/'Formy zajęć'!$D$60,IF(N124="niesklasyfikowane",0,""))))))</f>
        <v/>
      </c>
      <c r="HB124" s="19" t="str">
        <f t="shared" si="270"/>
        <v/>
      </c>
    </row>
    <row r="125" spans="2:210" x14ac:dyDescent="0.25">
      <c r="B125" s="28">
        <f t="shared" si="318"/>
        <v>0</v>
      </c>
      <c r="C125" s="25">
        <f>Przedmioty!B126</f>
        <v>0</v>
      </c>
      <c r="D125" s="28">
        <f>Przedmioty!D126</f>
        <v>0</v>
      </c>
      <c r="E125" s="28">
        <f>Przedmioty!C126</f>
        <v>0</v>
      </c>
      <c r="F125" s="29">
        <f t="shared" si="265"/>
        <v>0</v>
      </c>
      <c r="G125" s="29">
        <f t="shared" si="266"/>
        <v>0</v>
      </c>
      <c r="H125" s="29">
        <f t="shared" si="267"/>
        <v>0</v>
      </c>
      <c r="J125" s="19">
        <f t="shared" si="319"/>
        <v>0</v>
      </c>
      <c r="K125" s="19">
        <f t="shared" si="269"/>
        <v>900</v>
      </c>
      <c r="L125" s="19" t="str">
        <f>IF(OR(B132&gt;B125,J125=0),"",K125-SUM($L$48:L124))</f>
        <v/>
      </c>
      <c r="M125" s="19" t="str">
        <f t="shared" si="271"/>
        <v/>
      </c>
      <c r="N125" s="19" t="str">
        <f t="shared" si="217"/>
        <v/>
      </c>
      <c r="P125" s="55" t="str">
        <f>IF(N125="wykład",E125,IF(N125="ćw.aud",E125*'Kierunek studiów'!$C$6/'Formy zajęć'!$D$59,IF(N125="ćw.lab",E125*'Kierunek studiów'!$C$6/'Formy zajęć'!$D$60,IF(N125="ćw.konw",E125*'Kierunek studiów'!$C$6/'Formy zajęć'!$D$61,IF(N125="sem",E125*'Kierunek studiów'!$C$6/'Formy zajęć'!$D$62,IF(N125="niesklasyfikowane",0,""))))))</f>
        <v/>
      </c>
      <c r="V125" s="19">
        <f t="shared" si="272"/>
        <v>0</v>
      </c>
      <c r="W125" s="19">
        <f t="shared" si="272"/>
        <v>0</v>
      </c>
      <c r="X125" s="19">
        <f t="shared" si="272"/>
        <v>0</v>
      </c>
      <c r="Z125" s="19">
        <f t="shared" si="273"/>
        <v>0</v>
      </c>
      <c r="AA125" s="19">
        <f t="shared" si="273"/>
        <v>0</v>
      </c>
      <c r="AB125" s="19">
        <f t="shared" si="273"/>
        <v>0</v>
      </c>
      <c r="AD125" s="19">
        <f t="shared" si="274"/>
        <v>0</v>
      </c>
      <c r="AE125" s="19">
        <f t="shared" si="274"/>
        <v>0</v>
      </c>
      <c r="AF125" s="19">
        <f t="shared" si="274"/>
        <v>0</v>
      </c>
      <c r="AH125" s="19">
        <f t="shared" si="275"/>
        <v>0</v>
      </c>
      <c r="AI125" s="19">
        <f t="shared" si="275"/>
        <v>0</v>
      </c>
      <c r="AJ125" s="19">
        <f t="shared" si="275"/>
        <v>0</v>
      </c>
      <c r="AL125" s="19">
        <f t="shared" si="276"/>
        <v>0</v>
      </c>
      <c r="AM125" s="19">
        <f t="shared" si="276"/>
        <v>0</v>
      </c>
      <c r="AN125" s="19">
        <f t="shared" si="276"/>
        <v>0</v>
      </c>
      <c r="AP125" s="19">
        <f t="shared" si="277"/>
        <v>0</v>
      </c>
      <c r="AQ125" s="19">
        <f t="shared" si="277"/>
        <v>0</v>
      </c>
      <c r="AR125" s="19">
        <f t="shared" si="277"/>
        <v>0</v>
      </c>
      <c r="AT125" s="19">
        <f t="shared" si="278"/>
        <v>0</v>
      </c>
      <c r="AU125" s="19">
        <f t="shared" si="278"/>
        <v>0</v>
      </c>
      <c r="AV125" s="19">
        <f t="shared" si="278"/>
        <v>0</v>
      </c>
      <c r="AX125" s="19">
        <f t="shared" si="279"/>
        <v>0</v>
      </c>
      <c r="AY125" s="19">
        <f t="shared" si="279"/>
        <v>0</v>
      </c>
      <c r="AZ125" s="19">
        <f t="shared" si="279"/>
        <v>0</v>
      </c>
      <c r="BB125" s="19">
        <f t="shared" si="280"/>
        <v>0</v>
      </c>
      <c r="BC125" s="19">
        <f t="shared" si="280"/>
        <v>0</v>
      </c>
      <c r="BD125" s="19">
        <f t="shared" si="280"/>
        <v>0</v>
      </c>
      <c r="BF125" s="19">
        <f t="shared" si="281"/>
        <v>0</v>
      </c>
      <c r="BG125" s="19">
        <f t="shared" si="281"/>
        <v>0</v>
      </c>
      <c r="BH125" s="19">
        <f t="shared" si="281"/>
        <v>0</v>
      </c>
      <c r="BJ125" s="19">
        <f t="shared" si="282"/>
        <v>0</v>
      </c>
      <c r="BK125" s="19">
        <f t="shared" si="282"/>
        <v>0</v>
      </c>
      <c r="BL125" s="19">
        <f t="shared" si="282"/>
        <v>0</v>
      </c>
      <c r="BN125" s="19">
        <f t="shared" si="283"/>
        <v>0</v>
      </c>
      <c r="BO125" s="19">
        <f t="shared" si="283"/>
        <v>0</v>
      </c>
      <c r="BP125" s="19">
        <f t="shared" si="283"/>
        <v>0</v>
      </c>
      <c r="BR125" s="19">
        <f t="shared" si="284"/>
        <v>0</v>
      </c>
      <c r="BS125" s="19">
        <f t="shared" si="284"/>
        <v>0</v>
      </c>
      <c r="BT125" s="19">
        <f t="shared" si="284"/>
        <v>0</v>
      </c>
      <c r="BV125" s="19">
        <f t="shared" si="285"/>
        <v>0</v>
      </c>
      <c r="BW125" s="19">
        <f t="shared" si="285"/>
        <v>0</v>
      </c>
      <c r="BX125" s="19">
        <f t="shared" si="285"/>
        <v>0</v>
      </c>
      <c r="BZ125" s="19">
        <f t="shared" si="286"/>
        <v>0</v>
      </c>
      <c r="CA125" s="19">
        <f t="shared" si="286"/>
        <v>0</v>
      </c>
      <c r="CB125" s="19">
        <f t="shared" si="286"/>
        <v>0</v>
      </c>
      <c r="CD125" s="19">
        <f t="shared" si="287"/>
        <v>0</v>
      </c>
      <c r="CE125" s="19">
        <f t="shared" si="287"/>
        <v>0</v>
      </c>
      <c r="CF125" s="19">
        <f t="shared" si="287"/>
        <v>0</v>
      </c>
      <c r="CH125" s="19">
        <f t="shared" si="288"/>
        <v>0</v>
      </c>
      <c r="CI125" s="19">
        <f t="shared" si="288"/>
        <v>0</v>
      </c>
      <c r="CJ125" s="19">
        <f t="shared" si="288"/>
        <v>0</v>
      </c>
      <c r="CL125" s="19">
        <f t="shared" si="289"/>
        <v>0</v>
      </c>
      <c r="CM125" s="19">
        <f t="shared" si="289"/>
        <v>0</v>
      </c>
      <c r="CN125" s="19">
        <f t="shared" si="289"/>
        <v>0</v>
      </c>
      <c r="CP125" s="19">
        <f t="shared" si="290"/>
        <v>0</v>
      </c>
      <c r="CQ125" s="19">
        <f t="shared" si="290"/>
        <v>0</v>
      </c>
      <c r="CR125" s="19">
        <f t="shared" si="290"/>
        <v>0</v>
      </c>
      <c r="CT125" s="19">
        <f t="shared" si="291"/>
        <v>0</v>
      </c>
      <c r="CU125" s="19">
        <f t="shared" si="291"/>
        <v>0</v>
      </c>
      <c r="CV125" s="19">
        <f t="shared" si="291"/>
        <v>0</v>
      </c>
      <c r="CX125" s="19">
        <f t="shared" si="292"/>
        <v>0</v>
      </c>
      <c r="CY125" s="19">
        <f t="shared" si="292"/>
        <v>0</v>
      </c>
      <c r="CZ125" s="19">
        <f t="shared" si="292"/>
        <v>0</v>
      </c>
      <c r="DB125" s="19">
        <f t="shared" si="293"/>
        <v>0</v>
      </c>
      <c r="DC125" s="19">
        <f t="shared" si="293"/>
        <v>0</v>
      </c>
      <c r="DD125" s="19">
        <f t="shared" si="293"/>
        <v>0</v>
      </c>
      <c r="DF125" s="19">
        <f t="shared" si="294"/>
        <v>0</v>
      </c>
      <c r="DG125" s="19">
        <f t="shared" si="294"/>
        <v>0</v>
      </c>
      <c r="DH125" s="19">
        <f t="shared" si="294"/>
        <v>0</v>
      </c>
      <c r="DJ125" s="19">
        <f t="shared" si="295"/>
        <v>0</v>
      </c>
      <c r="DK125" s="19">
        <f t="shared" si="295"/>
        <v>0</v>
      </c>
      <c r="DL125" s="19">
        <f t="shared" si="295"/>
        <v>0</v>
      </c>
      <c r="DN125" s="19">
        <f t="shared" si="296"/>
        <v>0</v>
      </c>
      <c r="DO125" s="19">
        <f t="shared" si="296"/>
        <v>0</v>
      </c>
      <c r="DP125" s="19">
        <f t="shared" si="296"/>
        <v>0</v>
      </c>
      <c r="DR125" s="19">
        <f t="shared" si="297"/>
        <v>0</v>
      </c>
      <c r="DS125" s="19">
        <f t="shared" si="297"/>
        <v>0</v>
      </c>
      <c r="DT125" s="19">
        <f t="shared" si="297"/>
        <v>0</v>
      </c>
      <c r="DV125" s="19">
        <f t="shared" si="298"/>
        <v>0</v>
      </c>
      <c r="DW125" s="19">
        <f t="shared" si="298"/>
        <v>0</v>
      </c>
      <c r="DX125" s="19">
        <f t="shared" si="298"/>
        <v>0</v>
      </c>
      <c r="DZ125" s="19">
        <f t="shared" si="299"/>
        <v>0</v>
      </c>
      <c r="EA125" s="19">
        <f t="shared" si="299"/>
        <v>0</v>
      </c>
      <c r="EB125" s="19">
        <f t="shared" si="299"/>
        <v>0</v>
      </c>
      <c r="ED125" s="19">
        <f t="shared" si="300"/>
        <v>0</v>
      </c>
      <c r="EE125" s="19">
        <f t="shared" si="300"/>
        <v>0</v>
      </c>
      <c r="EF125" s="19">
        <f t="shared" si="300"/>
        <v>0</v>
      </c>
      <c r="EH125" s="19">
        <f t="shared" si="301"/>
        <v>0</v>
      </c>
      <c r="EI125" s="19">
        <f t="shared" si="301"/>
        <v>0</v>
      </c>
      <c r="EJ125" s="19">
        <f t="shared" si="301"/>
        <v>0</v>
      </c>
      <c r="EL125" s="19">
        <f t="shared" si="302"/>
        <v>0</v>
      </c>
      <c r="EM125" s="19">
        <f t="shared" si="302"/>
        <v>0</v>
      </c>
      <c r="EN125" s="19">
        <f t="shared" si="302"/>
        <v>0</v>
      </c>
      <c r="EP125" s="19">
        <f t="shared" si="303"/>
        <v>0</v>
      </c>
      <c r="EQ125" s="19">
        <f t="shared" si="303"/>
        <v>0</v>
      </c>
      <c r="ER125" s="19">
        <f t="shared" si="303"/>
        <v>0</v>
      </c>
      <c r="ET125" s="19">
        <f t="shared" si="304"/>
        <v>0</v>
      </c>
      <c r="EU125" s="19">
        <f t="shared" si="304"/>
        <v>0</v>
      </c>
      <c r="EV125" s="19">
        <f t="shared" si="304"/>
        <v>0</v>
      </c>
      <c r="EX125" s="19">
        <f t="shared" si="305"/>
        <v>0</v>
      </c>
      <c r="EY125" s="19">
        <f t="shared" si="305"/>
        <v>0</v>
      </c>
      <c r="EZ125" s="19">
        <f t="shared" si="305"/>
        <v>0</v>
      </c>
      <c r="FB125" s="19">
        <f t="shared" si="306"/>
        <v>0</v>
      </c>
      <c r="FC125" s="19">
        <f t="shared" si="306"/>
        <v>0</v>
      </c>
      <c r="FD125" s="19">
        <f t="shared" si="306"/>
        <v>0</v>
      </c>
      <c r="FF125" s="19">
        <f t="shared" si="307"/>
        <v>0</v>
      </c>
      <c r="FG125" s="19">
        <f t="shared" si="307"/>
        <v>0</v>
      </c>
      <c r="FH125" s="19">
        <f t="shared" si="307"/>
        <v>0</v>
      </c>
      <c r="FJ125" s="19">
        <f t="shared" si="308"/>
        <v>0</v>
      </c>
      <c r="FK125" s="19">
        <f t="shared" si="308"/>
        <v>0</v>
      </c>
      <c r="FL125" s="19">
        <f t="shared" si="308"/>
        <v>0</v>
      </c>
      <c r="FN125" s="19">
        <f t="shared" si="309"/>
        <v>0</v>
      </c>
      <c r="FO125" s="19">
        <f t="shared" si="309"/>
        <v>0</v>
      </c>
      <c r="FP125" s="19">
        <f t="shared" si="309"/>
        <v>0</v>
      </c>
      <c r="FR125" s="19">
        <f t="shared" si="310"/>
        <v>0</v>
      </c>
      <c r="FS125" s="19">
        <f t="shared" si="310"/>
        <v>0</v>
      </c>
      <c r="FT125" s="19">
        <f t="shared" si="310"/>
        <v>0</v>
      </c>
      <c r="FV125" s="19">
        <f t="shared" si="311"/>
        <v>0</v>
      </c>
      <c r="FW125" s="19">
        <f t="shared" si="311"/>
        <v>0</v>
      </c>
      <c r="FX125" s="19">
        <f t="shared" si="311"/>
        <v>0</v>
      </c>
      <c r="FZ125" s="19">
        <f t="shared" si="312"/>
        <v>0</v>
      </c>
      <c r="GA125" s="19">
        <f t="shared" si="312"/>
        <v>0</v>
      </c>
      <c r="GB125" s="19">
        <f t="shared" si="312"/>
        <v>0</v>
      </c>
      <c r="GD125" s="19">
        <f t="shared" si="313"/>
        <v>0</v>
      </c>
      <c r="GE125" s="19">
        <f t="shared" si="313"/>
        <v>0</v>
      </c>
      <c r="GF125" s="19">
        <f t="shared" si="313"/>
        <v>0</v>
      </c>
      <c r="GH125" s="19">
        <f t="shared" si="314"/>
        <v>0</v>
      </c>
      <c r="GI125" s="19">
        <f t="shared" si="314"/>
        <v>0</v>
      </c>
      <c r="GJ125" s="19">
        <f t="shared" si="314"/>
        <v>0</v>
      </c>
      <c r="GL125" s="19">
        <f t="shared" si="315"/>
        <v>0</v>
      </c>
      <c r="GM125" s="19">
        <f t="shared" si="315"/>
        <v>0</v>
      </c>
      <c r="GN125" s="19">
        <f t="shared" si="315"/>
        <v>0</v>
      </c>
      <c r="GP125" s="19">
        <f t="shared" si="316"/>
        <v>0</v>
      </c>
      <c r="GQ125" s="19">
        <f t="shared" si="316"/>
        <v>0</v>
      </c>
      <c r="GR125" s="19">
        <f t="shared" si="316"/>
        <v>0</v>
      </c>
      <c r="GT125" s="19">
        <f t="shared" si="317"/>
        <v>0</v>
      </c>
      <c r="GU125" s="19">
        <f t="shared" si="317"/>
        <v>0</v>
      </c>
      <c r="GV125" s="19">
        <f t="shared" si="317"/>
        <v>0</v>
      </c>
      <c r="HA125" s="27" t="str">
        <f>IF(N125="wykład",G125*E125*'Formy zajęć'!$D$53*'Formy zajęć'!$D$58,IF(N125="ćw.aud",G125*E125*'Kierunek studiów'!$C$6/'Formy zajęć'!$D$59*'Formy zajęć'!$D$53,IF(N125="sem",G125*E125*'Kierunek studiów'!$C$6/'Formy zajęć'!$D$62*'Formy zajęć'!$D$53,IF(N125="ćw.konw",G125*E125*'Formy zajęć'!$D$53*'Kierunek studiów'!$C$6/'Formy zajęć'!$D$61,IF(N125="ćw.lab",G125*E125*'Formy zajęć'!$D$53*'Kierunek studiów'!$C$6/'Formy zajęć'!$D$60,IF(N125="niesklasyfikowane",0,""))))))</f>
        <v/>
      </c>
      <c r="HB125" s="19" t="str">
        <f t="shared" si="270"/>
        <v/>
      </c>
    </row>
    <row r="132" spans="2:210" x14ac:dyDescent="0.25">
      <c r="B132" s="28">
        <v>0</v>
      </c>
      <c r="C132" s="25" t="str">
        <f>Przedmioty!B133</f>
        <v>Język obcy nowożytny</v>
      </c>
      <c r="D132" s="28" t="str">
        <f>Przedmioty!D133</f>
        <v>LEKTORAT Semestr 3</v>
      </c>
      <c r="E132" s="28">
        <f>Przedmioty!C133</f>
        <v>30</v>
      </c>
      <c r="F132" s="29">
        <f>SUM(V132,Z132,AD132,AH132,AL132,AP132,AT132,AX132,BB132,BF132,BJ132,BN132,BR132,BV132,BZ132,CD132,CH132,CL132,CP132,CT132,CX132,DB132,DF132,DJ132,DN132,DR132,DV132,DZ132,ED132,EH132,EL132,EP132,ET132,EX132,FB132,FF132,FJ132,FN132,FR132,FV132,FZ132,GD132,GH132,GL132,GP132,GT132)</f>
        <v>1</v>
      </c>
      <c r="G132" s="29">
        <f>SUM(W132,AA132,AE132,AI132,AM132,AQ132,AU132,AY132,BC132,BG132,BK132,BO132,BS132,BW132,CA132,CE132,CI132,CM132,CQ132,CU132,CY132,DC132,DG132,DK132,DO132,DS132,DW132,EA132,EE132,EI132,EM132,EQ132,EU132,EY132,FC132,FG132,FK132,FO132,FS132,FW132,GA132,GE132,GI132,GM132,GQ132,GU132)</f>
        <v>1</v>
      </c>
      <c r="H132" s="29">
        <f>SUM(X132,AB132,AF132,AJ132,AN132,AR132,AV132,AZ132,BD132,BH132,BL132,BP132,BT132,BX132,CB132,CF132,CJ132,CN132,CR132,CV132,CZ132,DD132,DH132,DL132,DP132,DT132,DX132,EB132,EF132,EJ132,EN132,ER132,EV132,EZ132,FD132,FH132,FL132,FP132,FT132,FX132,GB132,GF132,GJ132,GN132,GR132,GV132)</f>
        <v>1</v>
      </c>
      <c r="J132" s="19">
        <f>E132*SUM(F132:H132)</f>
        <v>90</v>
      </c>
      <c r="K132" s="19">
        <f>J132</f>
        <v>90</v>
      </c>
      <c r="L132" s="19">
        <f>IF(OR(B133&gt;B132,J132=0),"",J132)</f>
        <v>90</v>
      </c>
      <c r="M132" s="19">
        <f t="shared" ref="M132:M138" si="320">IF(D132="W -F",L132/30-L132/30,IF(L132&lt;&gt;"",L132/30,""))</f>
        <v>3</v>
      </c>
      <c r="N132" s="19" t="str">
        <f t="shared" ref="N132:N167" si="321">IF(D132="wykład 1","wykład",IF(D132="wykład 2","wykład",IF(D132="wykład 3","wykład",IF(D132="wykład 4","wykład",IF(D132="wykład 5","wykład",IF(D132="wykład 6","wykład",IF(D132="wykład 7","wykład",IF(D132="ćwiczenia 1","ćw.aud",IF(D132="ćwiczenia 2","ćw.aud",IF(D132="ćwiczenia 3","ćw.aud",IF(D132="ćwiczenia informatyczne 1","ćw.lab",IF(D132="ćwiczenia informatyczne 2","ćw.lab",IF(D132="ćwiczenia informatyczne 3","ćw.lab",IF(D132="ćwiczenia konwersatoryjne 1","ćw.konw",IF(D132="ćwiczenia konwersatoryjne 2","ćw.konw",IF(D132="ćwiczenia konwersatoryjne 3","ćw.konw",IF(D132="ćwiczenia symulacyjne","ćw.aud",IF(D132="ćwiczenia terenowe","ćw.lab",IF(D132="W -F","ćw.aud",IF(D132="LEKTORAT Semestr 1 i 2","ćw.aud",IF(D132="LEKTORAT Semestr 3","ćw.aud",IF(D132="SEMINARIUM LICENCJACKIE Semestr 1","sem",IF(D132="SEMINARIUM LICENCJACKIE Semestr 2","sem",IF(D132="SEMINARIUM MAGISTERSKIE Semestr 1","sem",IF(D132="SEMINARIUM MAGISTERSKIE Semestr 2","sem",IF(D132="SEMINARIUM MAGISTERSKIE Semestr 3","sem",IF(D132="praktyki/staże zawodowe","niesklasyfikowane",IF(D132="przygotowanie i obrona pracy licencjackiej","niesklasyfikowane",IF(D132="przygotowanie i obrona pracy magisterskiej","niesklasyfikowane","")))))))))))))))))))))))))))))</f>
        <v>ćw.aud</v>
      </c>
      <c r="P132" s="55">
        <f>IF(N132="wykład",E132,IF(N132="ćw.aud",E132*'Kierunek studiów'!$C$6/'Formy zajęć'!$D$59,IF(N132="ćw.lab",E132*'Kierunek studiów'!$C$6/'Formy zajęć'!$D$60,IF(N132="ćw.konw",E132*'Kierunek studiów'!$C$6/'Formy zajęć'!$D$61,IF(N132="sem",E132*'Kierunek studiów'!$C$6/'Formy zajęć'!$D$62,IF(N132="niesklasyfikowane",0,""))))))</f>
        <v>90</v>
      </c>
      <c r="V132" s="19">
        <f t="shared" ref="V132:X151" si="322">IF($D132=V$4,V$5,0)</f>
        <v>0</v>
      </c>
      <c r="W132" s="19">
        <f t="shared" si="322"/>
        <v>0</v>
      </c>
      <c r="X132" s="19">
        <f t="shared" si="322"/>
        <v>0</v>
      </c>
      <c r="Z132" s="19">
        <f t="shared" ref="Z132:AB151" si="323">IF($D132=Z$4,Z$5,0)</f>
        <v>0</v>
      </c>
      <c r="AA132" s="19">
        <f t="shared" si="323"/>
        <v>0</v>
      </c>
      <c r="AB132" s="19">
        <f t="shared" si="323"/>
        <v>0</v>
      </c>
      <c r="AD132" s="19">
        <f t="shared" ref="AD132:AF151" si="324">IF($D132=AD$4,AD$5,0)</f>
        <v>0</v>
      </c>
      <c r="AE132" s="19">
        <f t="shared" si="324"/>
        <v>0</v>
      </c>
      <c r="AF132" s="19">
        <f t="shared" si="324"/>
        <v>0</v>
      </c>
      <c r="AH132" s="19">
        <f t="shared" ref="AH132:AJ151" si="325">IF($D132=AH$4,AH$5,0)</f>
        <v>0</v>
      </c>
      <c r="AI132" s="19">
        <f t="shared" si="325"/>
        <v>0</v>
      </c>
      <c r="AJ132" s="19">
        <f t="shared" si="325"/>
        <v>0</v>
      </c>
      <c r="AL132" s="19">
        <f t="shared" ref="AL132:AN151" si="326">IF($D132=AL$4,AL$5,0)</f>
        <v>0</v>
      </c>
      <c r="AM132" s="19">
        <f t="shared" si="326"/>
        <v>0</v>
      </c>
      <c r="AN132" s="19">
        <f t="shared" si="326"/>
        <v>0</v>
      </c>
      <c r="AP132" s="19">
        <f t="shared" ref="AP132:AR151" si="327">IF($D132=AP$4,AP$5,0)</f>
        <v>0</v>
      </c>
      <c r="AQ132" s="19">
        <f t="shared" si="327"/>
        <v>0</v>
      </c>
      <c r="AR132" s="19">
        <f t="shared" si="327"/>
        <v>0</v>
      </c>
      <c r="AT132" s="19">
        <f t="shared" ref="AT132:AV151" si="328">IF($D132=AT$4,AT$5,0)</f>
        <v>0</v>
      </c>
      <c r="AU132" s="19">
        <f t="shared" si="328"/>
        <v>0</v>
      </c>
      <c r="AV132" s="19">
        <f t="shared" si="328"/>
        <v>0</v>
      </c>
      <c r="AX132" s="19">
        <f t="shared" ref="AX132:AZ151" si="329">IF($D132=AX$4,AX$5,0)</f>
        <v>0</v>
      </c>
      <c r="AY132" s="19">
        <f t="shared" si="329"/>
        <v>0</v>
      </c>
      <c r="AZ132" s="19">
        <f t="shared" si="329"/>
        <v>0</v>
      </c>
      <c r="BB132" s="19">
        <f t="shared" ref="BB132:BD151" si="330">IF($D132=BB$4,BB$5,0)</f>
        <v>0</v>
      </c>
      <c r="BC132" s="19">
        <f t="shared" si="330"/>
        <v>0</v>
      </c>
      <c r="BD132" s="19">
        <f t="shared" si="330"/>
        <v>0</v>
      </c>
      <c r="BF132" s="19">
        <f t="shared" ref="BF132:BH151" si="331">IF($D132=BF$4,BF$5,0)</f>
        <v>0</v>
      </c>
      <c r="BG132" s="19">
        <f t="shared" si="331"/>
        <v>0</v>
      </c>
      <c r="BH132" s="19">
        <f t="shared" si="331"/>
        <v>0</v>
      </c>
      <c r="BJ132" s="19">
        <f t="shared" ref="BJ132:BL151" si="332">IF($D132=BJ$4,BJ$5,0)</f>
        <v>0</v>
      </c>
      <c r="BK132" s="19">
        <f t="shared" si="332"/>
        <v>0</v>
      </c>
      <c r="BL132" s="19">
        <f t="shared" si="332"/>
        <v>0</v>
      </c>
      <c r="BN132" s="19">
        <f t="shared" ref="BN132:BP151" si="333">IF($D132=BN$4,BN$5,0)</f>
        <v>0</v>
      </c>
      <c r="BO132" s="19">
        <f t="shared" si="333"/>
        <v>0</v>
      </c>
      <c r="BP132" s="19">
        <f t="shared" si="333"/>
        <v>0</v>
      </c>
      <c r="BR132" s="19">
        <f t="shared" ref="BR132:BT151" si="334">IF($D132=BR$4,BR$5,0)</f>
        <v>1</v>
      </c>
      <c r="BS132" s="19">
        <f t="shared" si="334"/>
        <v>1</v>
      </c>
      <c r="BT132" s="19">
        <f t="shared" si="334"/>
        <v>1</v>
      </c>
      <c r="BV132" s="19">
        <f t="shared" ref="BV132:BX151" si="335">IF($D132=BV$4,BV$5,0)</f>
        <v>0</v>
      </c>
      <c r="BW132" s="19">
        <f t="shared" si="335"/>
        <v>0</v>
      </c>
      <c r="BX132" s="19">
        <f t="shared" si="335"/>
        <v>0</v>
      </c>
      <c r="BZ132" s="19">
        <f t="shared" ref="BZ132:CB151" si="336">IF($D132=BZ$4,BZ$5,0)</f>
        <v>0</v>
      </c>
      <c r="CA132" s="19">
        <f t="shared" si="336"/>
        <v>0</v>
      </c>
      <c r="CB132" s="19">
        <f t="shared" si="336"/>
        <v>0</v>
      </c>
      <c r="CD132" s="19">
        <f t="shared" ref="CD132:CF151" si="337">IF($D132=CD$4,CD$5,0)</f>
        <v>0</v>
      </c>
      <c r="CE132" s="19">
        <f t="shared" si="337"/>
        <v>0</v>
      </c>
      <c r="CF132" s="19">
        <f t="shared" si="337"/>
        <v>0</v>
      </c>
      <c r="CH132" s="19">
        <f t="shared" ref="CH132:CJ151" si="338">IF($D132=CH$4,CH$5,0)</f>
        <v>0</v>
      </c>
      <c r="CI132" s="19">
        <f t="shared" si="338"/>
        <v>0</v>
      </c>
      <c r="CJ132" s="19">
        <f t="shared" si="338"/>
        <v>0</v>
      </c>
      <c r="CL132" s="19">
        <f t="shared" ref="CL132:CN151" si="339">IF($D132=CL$4,CL$5,0)</f>
        <v>0</v>
      </c>
      <c r="CM132" s="19">
        <f t="shared" si="339"/>
        <v>0</v>
      </c>
      <c r="CN132" s="19">
        <f t="shared" si="339"/>
        <v>0</v>
      </c>
      <c r="CP132" s="19">
        <f t="shared" ref="CP132:CR151" si="340">IF($D132=CP$4,CP$5,0)</f>
        <v>0</v>
      </c>
      <c r="CQ132" s="19">
        <f t="shared" si="340"/>
        <v>0</v>
      </c>
      <c r="CR132" s="19">
        <f t="shared" si="340"/>
        <v>0</v>
      </c>
      <c r="CT132" s="19">
        <f t="shared" ref="CT132:CV151" si="341">IF($D132=CT$4,CT$5,0)</f>
        <v>0</v>
      </c>
      <c r="CU132" s="19">
        <f t="shared" si="341"/>
        <v>0</v>
      </c>
      <c r="CV132" s="19">
        <f t="shared" si="341"/>
        <v>0</v>
      </c>
      <c r="CX132" s="19">
        <f t="shared" ref="CX132:CZ151" si="342">IF($D132=CX$4,CX$5,0)</f>
        <v>0</v>
      </c>
      <c r="CY132" s="19">
        <f t="shared" si="342"/>
        <v>0</v>
      </c>
      <c r="CZ132" s="19">
        <f t="shared" si="342"/>
        <v>0</v>
      </c>
      <c r="DB132" s="19">
        <f t="shared" ref="DB132:DD151" si="343">IF($D132=DB$4,DB$5,0)</f>
        <v>0</v>
      </c>
      <c r="DC132" s="19">
        <f t="shared" si="343"/>
        <v>0</v>
      </c>
      <c r="DD132" s="19">
        <f t="shared" si="343"/>
        <v>0</v>
      </c>
      <c r="DF132" s="19">
        <f t="shared" ref="DF132:DH151" si="344">IF($D132=DF$4,DF$5,0)</f>
        <v>0</v>
      </c>
      <c r="DG132" s="19">
        <f t="shared" si="344"/>
        <v>0</v>
      </c>
      <c r="DH132" s="19">
        <f t="shared" si="344"/>
        <v>0</v>
      </c>
      <c r="DJ132" s="19">
        <f t="shared" ref="DJ132:DL151" si="345">IF($D132=DJ$4,DJ$5,0)</f>
        <v>0</v>
      </c>
      <c r="DK132" s="19">
        <f t="shared" si="345"/>
        <v>0</v>
      </c>
      <c r="DL132" s="19">
        <f t="shared" si="345"/>
        <v>0</v>
      </c>
      <c r="DN132" s="19">
        <f t="shared" ref="DN132:DP151" si="346">IF($D132=DN$4,DN$5,0)</f>
        <v>0</v>
      </c>
      <c r="DO132" s="19">
        <f t="shared" si="346"/>
        <v>0</v>
      </c>
      <c r="DP132" s="19">
        <f t="shared" si="346"/>
        <v>0</v>
      </c>
      <c r="DR132" s="19">
        <f t="shared" ref="DR132:DT151" si="347">IF($D132=DR$4,DR$5,0)</f>
        <v>0</v>
      </c>
      <c r="DS132" s="19">
        <f t="shared" si="347"/>
        <v>0</v>
      </c>
      <c r="DT132" s="19">
        <f t="shared" si="347"/>
        <v>0</v>
      </c>
      <c r="DV132" s="19">
        <f t="shared" ref="DV132:DX151" si="348">IF($D132=DV$4,DV$5,0)</f>
        <v>0</v>
      </c>
      <c r="DW132" s="19">
        <f t="shared" si="348"/>
        <v>0</v>
      </c>
      <c r="DX132" s="19">
        <f t="shared" si="348"/>
        <v>0</v>
      </c>
      <c r="DZ132" s="19">
        <f t="shared" ref="DZ132:EB151" si="349">IF($D132=DZ$4,DZ$5,0)</f>
        <v>0</v>
      </c>
      <c r="EA132" s="19">
        <f t="shared" si="349"/>
        <v>0</v>
      </c>
      <c r="EB132" s="19">
        <f t="shared" si="349"/>
        <v>0</v>
      </c>
      <c r="ED132" s="19">
        <f t="shared" ref="ED132:EF151" si="350">IF($D132=ED$4,ED$5,0)</f>
        <v>0</v>
      </c>
      <c r="EE132" s="19">
        <f t="shared" si="350"/>
        <v>0</v>
      </c>
      <c r="EF132" s="19">
        <f t="shared" si="350"/>
        <v>0</v>
      </c>
      <c r="EH132" s="19">
        <f t="shared" ref="EH132:EJ151" si="351">IF($D132=EH$4,EH$5,0)</f>
        <v>0</v>
      </c>
      <c r="EI132" s="19">
        <f t="shared" si="351"/>
        <v>0</v>
      </c>
      <c r="EJ132" s="19">
        <f t="shared" si="351"/>
        <v>0</v>
      </c>
      <c r="EL132" s="19">
        <f t="shared" ref="EL132:EN151" si="352">IF($D132=EL$4,EL$5,0)</f>
        <v>0</v>
      </c>
      <c r="EM132" s="19">
        <f t="shared" si="352"/>
        <v>0</v>
      </c>
      <c r="EN132" s="19">
        <f t="shared" si="352"/>
        <v>0</v>
      </c>
      <c r="EP132" s="19">
        <f t="shared" ref="EP132:ER151" si="353">IF($D132=EP$4,EP$5,0)</f>
        <v>0</v>
      </c>
      <c r="EQ132" s="19">
        <f t="shared" si="353"/>
        <v>0</v>
      </c>
      <c r="ER132" s="19">
        <f t="shared" si="353"/>
        <v>0</v>
      </c>
      <c r="ET132" s="19">
        <f t="shared" ref="ET132:EV151" si="354">IF($D132=ET$4,ET$5,0)</f>
        <v>0</v>
      </c>
      <c r="EU132" s="19">
        <f t="shared" si="354"/>
        <v>0</v>
      </c>
      <c r="EV132" s="19">
        <f t="shared" si="354"/>
        <v>0</v>
      </c>
      <c r="EX132" s="19">
        <f t="shared" ref="EX132:EZ151" si="355">IF($D132=EX$4,EX$5,0)</f>
        <v>0</v>
      </c>
      <c r="EY132" s="19">
        <f t="shared" si="355"/>
        <v>0</v>
      </c>
      <c r="EZ132" s="19">
        <f t="shared" si="355"/>
        <v>0</v>
      </c>
      <c r="FB132" s="19">
        <f t="shared" ref="FB132:FD151" si="356">IF($D132=FB$4,FB$5,0)</f>
        <v>0</v>
      </c>
      <c r="FC132" s="19">
        <f t="shared" si="356"/>
        <v>0</v>
      </c>
      <c r="FD132" s="19">
        <f t="shared" si="356"/>
        <v>0</v>
      </c>
      <c r="FF132" s="19">
        <f t="shared" ref="FF132:FH151" si="357">IF($D132=FF$4,FF$5,0)</f>
        <v>0</v>
      </c>
      <c r="FG132" s="19">
        <f t="shared" si="357"/>
        <v>0</v>
      </c>
      <c r="FH132" s="19">
        <f t="shared" si="357"/>
        <v>0</v>
      </c>
      <c r="FJ132" s="19">
        <f t="shared" ref="FJ132:FL151" si="358">IF($D132=FJ$4,FJ$5,0)</f>
        <v>0</v>
      </c>
      <c r="FK132" s="19">
        <f t="shared" si="358"/>
        <v>0</v>
      </c>
      <c r="FL132" s="19">
        <f t="shared" si="358"/>
        <v>0</v>
      </c>
      <c r="FN132" s="19">
        <f t="shared" ref="FN132:FP151" si="359">IF($D132=FN$4,FN$5,0)</f>
        <v>0</v>
      </c>
      <c r="FO132" s="19">
        <f t="shared" si="359"/>
        <v>0</v>
      </c>
      <c r="FP132" s="19">
        <f t="shared" si="359"/>
        <v>0</v>
      </c>
      <c r="FR132" s="19">
        <f t="shared" ref="FR132:FT151" si="360">IF($D132=FR$4,FR$5,0)</f>
        <v>0</v>
      </c>
      <c r="FS132" s="19">
        <f t="shared" si="360"/>
        <v>0</v>
      </c>
      <c r="FT132" s="19">
        <f t="shared" si="360"/>
        <v>0</v>
      </c>
      <c r="FV132" s="19">
        <f t="shared" ref="FV132:FX151" si="361">IF($D132=FV$4,FV$5,0)</f>
        <v>0</v>
      </c>
      <c r="FW132" s="19">
        <f t="shared" si="361"/>
        <v>0</v>
      </c>
      <c r="FX132" s="19">
        <f t="shared" si="361"/>
        <v>0</v>
      </c>
      <c r="FZ132" s="19">
        <f t="shared" ref="FZ132:GB151" si="362">IF($D132=FZ$4,FZ$5,0)</f>
        <v>0</v>
      </c>
      <c r="GA132" s="19">
        <f t="shared" si="362"/>
        <v>0</v>
      </c>
      <c r="GB132" s="19">
        <f t="shared" si="362"/>
        <v>0</v>
      </c>
      <c r="GD132" s="19">
        <f t="shared" ref="GD132:GF151" si="363">IF($D132=GD$4,GD$5,0)</f>
        <v>0</v>
      </c>
      <c r="GE132" s="19">
        <f t="shared" si="363"/>
        <v>0</v>
      </c>
      <c r="GF132" s="19">
        <f t="shared" si="363"/>
        <v>0</v>
      </c>
      <c r="GH132" s="19">
        <f t="shared" ref="GH132:GJ151" si="364">IF($D132=GH$4,GH$5,0)</f>
        <v>0</v>
      </c>
      <c r="GI132" s="19">
        <f t="shared" si="364"/>
        <v>0</v>
      </c>
      <c r="GJ132" s="19">
        <f t="shared" si="364"/>
        <v>0</v>
      </c>
      <c r="GL132" s="19">
        <f t="shared" ref="GL132:GN151" si="365">IF($D132=GL$4,GL$5,0)</f>
        <v>0</v>
      </c>
      <c r="GM132" s="19">
        <f t="shared" si="365"/>
        <v>0</v>
      </c>
      <c r="GN132" s="19">
        <f t="shared" si="365"/>
        <v>0</v>
      </c>
      <c r="GP132" s="19">
        <f t="shared" ref="GP132:GR151" si="366">IF($D132=GP$4,GP$5,0)</f>
        <v>0</v>
      </c>
      <c r="GQ132" s="19">
        <f t="shared" si="366"/>
        <v>0</v>
      </c>
      <c r="GR132" s="19">
        <f t="shared" si="366"/>
        <v>0</v>
      </c>
      <c r="GT132" s="19">
        <f t="shared" ref="GT132:GV151" si="367">IF($D132=GT$4,GT$5,0)</f>
        <v>0</v>
      </c>
      <c r="GU132" s="19">
        <f t="shared" si="367"/>
        <v>0</v>
      </c>
      <c r="GV132" s="19">
        <f t="shared" si="367"/>
        <v>0</v>
      </c>
      <c r="HA132" s="27">
        <f>IF(N132="wykład",G132*E132*'Formy zajęć'!$D$53*'Formy zajęć'!$D$58,IF(N132="ćw.aud",G132*E132*'Kierunek studiów'!$C$6/'Formy zajęć'!$D$59*'Formy zajęć'!$D$53,IF(N132="sem",G132*E132*'Kierunek studiów'!$C$6/'Formy zajęć'!$D$62*'Formy zajęć'!$D$53,IF(N132="ćw.konw",G132*E132*'Formy zajęć'!$D$53*'Kierunek studiów'!$C$6/'Formy zajęć'!$D$61,IF(N132="ćw.lab",G132*E132*'Formy zajęć'!$D$53*'Kierunek studiów'!$C$6/'Formy zajęć'!$D$60,IF(N132="niesklasyfikowane",0,""))))))</f>
        <v>0</v>
      </c>
      <c r="HB132" s="19">
        <f>IF(HA132&lt;&gt;"",MROUND(HA132,0.5),"")</f>
        <v>0</v>
      </c>
    </row>
    <row r="133" spans="2:210" x14ac:dyDescent="0.25">
      <c r="B133" s="28">
        <f t="shared" ref="B133:B161" si="368">IF(AND(C133=C132,C133&lt;&gt;0),B132+1,0)</f>
        <v>0</v>
      </c>
      <c r="C133" s="25" t="str">
        <f>Przedmioty!B134</f>
        <v xml:space="preserve">Teoria portfela inwestycyjnego </v>
      </c>
      <c r="D133" s="28" t="str">
        <f>Przedmioty!D134</f>
        <v>WYKŁAD 1</v>
      </c>
      <c r="E133" s="28">
        <f>Przedmioty!C134</f>
        <v>15</v>
      </c>
      <c r="F133" s="29">
        <f t="shared" ref="F133:F167" si="369">SUM(V133,Z133,AD133,AH133,AL133,AP133,AT133,AX133,BB133,BF133,BJ133,BN133,BR133,BV133,BZ133,CD133,CH133,CL133,CP133,CT133,CX133,DB133,DF133,DJ133,DN133,DR133,DV133,DZ133,ED133,EH133,EL133,EP133,ET133,EX133,FB133,FF133,FJ133,FN133,FR133,FV133,FZ133,GD133,GH133,GL133,GP133,GT133)</f>
        <v>1</v>
      </c>
      <c r="G133" s="29">
        <f t="shared" ref="G133:G167" si="370">SUM(W133,AA133,AE133,AI133,AM133,AQ133,AU133,AY133,BC133,BG133,BK133,BO133,BS133,BW133,CA133,CE133,CI133,CM133,CQ133,CU133,CY133,DC133,DG133,DK133,DO133,DS133,DW133,EA133,EE133,EI133,EM133,EQ133,EU133,EY133,FC133,FG133,FK133,FO133,FS133,FW133,GA133,GE133,GI133,GM133,GQ133,GU133)</f>
        <v>0</v>
      </c>
      <c r="H133" s="29">
        <f t="shared" ref="H133:H167" si="371">SUM(X133,AB133,AF133,AJ133,AN133,AR133,AV133,AZ133,BD133,BH133,BL133,BP133,BT133,BX133,CB133,CF133,CJ133,CN133,CR133,CV133,CZ133,DD133,DH133,DL133,DP133,DT133,DX133,EB133,EF133,EJ133,EN133,ER133,EV133,EZ133,FD133,FH133,FL133,FP133,FT133,FX133,GB133,GF133,GJ133,GN133,GR133,GV133)</f>
        <v>1</v>
      </c>
      <c r="J133" s="19">
        <f t="shared" ref="J133:J161" si="372">E133*SUM(F133:H133)</f>
        <v>30</v>
      </c>
      <c r="K133" s="19">
        <f t="shared" ref="K133:K167" si="373">K132+J133</f>
        <v>120</v>
      </c>
      <c r="L133" s="19" t="str">
        <f>IF(OR(B134&gt;B133,J133=0),"",K133-SUM($L$132:L132))</f>
        <v/>
      </c>
      <c r="M133" s="19" t="str">
        <f t="shared" si="320"/>
        <v/>
      </c>
      <c r="N133" s="19" t="str">
        <f t="shared" si="321"/>
        <v>wykład</v>
      </c>
      <c r="P133" s="55">
        <f>IF(N133="wykład",E133,IF(N133="ćw.aud",E133*'Kierunek studiów'!$C$6/'Formy zajęć'!$D$59,IF(N133="ćw.lab",E133*'Kierunek studiów'!$C$6/'Formy zajęć'!$D$60,IF(N133="ćw.konw",E133*'Kierunek studiów'!$C$6/'Formy zajęć'!$D$61,IF(N133="sem",E133*'Kierunek studiów'!$C$6/'Formy zajęć'!$D$62,IF(N133="niesklasyfikowane",0,""))))))</f>
        <v>15</v>
      </c>
      <c r="V133" s="19">
        <f t="shared" si="322"/>
        <v>0</v>
      </c>
      <c r="W133" s="19">
        <f t="shared" si="322"/>
        <v>0</v>
      </c>
      <c r="X133" s="19">
        <f t="shared" si="322"/>
        <v>0</v>
      </c>
      <c r="Z133" s="19">
        <f t="shared" si="323"/>
        <v>0</v>
      </c>
      <c r="AA133" s="19">
        <f t="shared" si="323"/>
        <v>0</v>
      </c>
      <c r="AB133" s="19">
        <f t="shared" si="323"/>
        <v>0</v>
      </c>
      <c r="AD133" s="19">
        <f t="shared" si="324"/>
        <v>0</v>
      </c>
      <c r="AE133" s="19">
        <f t="shared" si="324"/>
        <v>0</v>
      </c>
      <c r="AF133" s="19">
        <f t="shared" si="324"/>
        <v>0</v>
      </c>
      <c r="AH133" s="19">
        <f t="shared" si="325"/>
        <v>0</v>
      </c>
      <c r="AI133" s="19">
        <f t="shared" si="325"/>
        <v>0</v>
      </c>
      <c r="AJ133" s="19">
        <f t="shared" si="325"/>
        <v>0</v>
      </c>
      <c r="AL133" s="19">
        <f t="shared" si="326"/>
        <v>0</v>
      </c>
      <c r="AM133" s="19">
        <f t="shared" si="326"/>
        <v>0</v>
      </c>
      <c r="AN133" s="19">
        <f t="shared" si="326"/>
        <v>0</v>
      </c>
      <c r="AP133" s="19">
        <f t="shared" si="327"/>
        <v>0</v>
      </c>
      <c r="AQ133" s="19">
        <f t="shared" si="327"/>
        <v>0</v>
      </c>
      <c r="AR133" s="19">
        <f t="shared" si="327"/>
        <v>0</v>
      </c>
      <c r="AT133" s="19">
        <f t="shared" si="328"/>
        <v>0</v>
      </c>
      <c r="AU133" s="19">
        <f t="shared" si="328"/>
        <v>0</v>
      </c>
      <c r="AV133" s="19">
        <f t="shared" si="328"/>
        <v>0</v>
      </c>
      <c r="AX133" s="19">
        <f t="shared" si="329"/>
        <v>0</v>
      </c>
      <c r="AY133" s="19">
        <f t="shared" si="329"/>
        <v>0</v>
      </c>
      <c r="AZ133" s="19">
        <f t="shared" si="329"/>
        <v>0</v>
      </c>
      <c r="BB133" s="19">
        <f t="shared" si="330"/>
        <v>0</v>
      </c>
      <c r="BC133" s="19">
        <f t="shared" si="330"/>
        <v>0</v>
      </c>
      <c r="BD133" s="19">
        <f t="shared" si="330"/>
        <v>0</v>
      </c>
      <c r="BF133" s="19">
        <f t="shared" si="331"/>
        <v>0</v>
      </c>
      <c r="BG133" s="19">
        <f t="shared" si="331"/>
        <v>0</v>
      </c>
      <c r="BH133" s="19">
        <f t="shared" si="331"/>
        <v>0</v>
      </c>
      <c r="BJ133" s="19">
        <f t="shared" si="332"/>
        <v>0</v>
      </c>
      <c r="BK133" s="19">
        <f t="shared" si="332"/>
        <v>0</v>
      </c>
      <c r="BL133" s="19">
        <f t="shared" si="332"/>
        <v>0</v>
      </c>
      <c r="BN133" s="19">
        <f t="shared" si="333"/>
        <v>0</v>
      </c>
      <c r="BO133" s="19">
        <f t="shared" si="333"/>
        <v>0</v>
      </c>
      <c r="BP133" s="19">
        <f t="shared" si="333"/>
        <v>0</v>
      </c>
      <c r="BR133" s="19">
        <f t="shared" si="334"/>
        <v>0</v>
      </c>
      <c r="BS133" s="19">
        <f t="shared" si="334"/>
        <v>0</v>
      </c>
      <c r="BT133" s="19">
        <f t="shared" si="334"/>
        <v>0</v>
      </c>
      <c r="BV133" s="19">
        <f t="shared" si="335"/>
        <v>0</v>
      </c>
      <c r="BW133" s="19">
        <f t="shared" si="335"/>
        <v>0</v>
      </c>
      <c r="BX133" s="19">
        <f t="shared" si="335"/>
        <v>0</v>
      </c>
      <c r="BZ133" s="19">
        <f t="shared" si="336"/>
        <v>0</v>
      </c>
      <c r="CA133" s="19">
        <f t="shared" si="336"/>
        <v>0</v>
      </c>
      <c r="CB133" s="19">
        <f t="shared" si="336"/>
        <v>0</v>
      </c>
      <c r="CD133" s="19">
        <f t="shared" si="337"/>
        <v>0</v>
      </c>
      <c r="CE133" s="19">
        <f t="shared" si="337"/>
        <v>0</v>
      </c>
      <c r="CF133" s="19">
        <f t="shared" si="337"/>
        <v>0</v>
      </c>
      <c r="CH133" s="19">
        <f t="shared" si="338"/>
        <v>0</v>
      </c>
      <c r="CI133" s="19">
        <f t="shared" si="338"/>
        <v>0</v>
      </c>
      <c r="CJ133" s="19">
        <f t="shared" si="338"/>
        <v>0</v>
      </c>
      <c r="CL133" s="19">
        <f t="shared" si="339"/>
        <v>0</v>
      </c>
      <c r="CM133" s="19">
        <f t="shared" si="339"/>
        <v>0</v>
      </c>
      <c r="CN133" s="19">
        <f t="shared" si="339"/>
        <v>0</v>
      </c>
      <c r="CP133" s="19">
        <f t="shared" si="340"/>
        <v>0</v>
      </c>
      <c r="CQ133" s="19">
        <f t="shared" si="340"/>
        <v>0</v>
      </c>
      <c r="CR133" s="19">
        <f t="shared" si="340"/>
        <v>0</v>
      </c>
      <c r="CT133" s="19">
        <f t="shared" si="341"/>
        <v>0</v>
      </c>
      <c r="CU133" s="19">
        <f t="shared" si="341"/>
        <v>0</v>
      </c>
      <c r="CV133" s="19">
        <f t="shared" si="341"/>
        <v>0</v>
      </c>
      <c r="CX133" s="19">
        <f t="shared" si="342"/>
        <v>0</v>
      </c>
      <c r="CY133" s="19">
        <f t="shared" si="342"/>
        <v>0</v>
      </c>
      <c r="CZ133" s="19">
        <f t="shared" si="342"/>
        <v>0</v>
      </c>
      <c r="DB133" s="19">
        <f t="shared" si="343"/>
        <v>0</v>
      </c>
      <c r="DC133" s="19">
        <f t="shared" si="343"/>
        <v>0</v>
      </c>
      <c r="DD133" s="19">
        <f t="shared" si="343"/>
        <v>0</v>
      </c>
      <c r="DF133" s="19">
        <f t="shared" si="344"/>
        <v>0</v>
      </c>
      <c r="DG133" s="19">
        <f t="shared" si="344"/>
        <v>0</v>
      </c>
      <c r="DH133" s="19">
        <f t="shared" si="344"/>
        <v>0</v>
      </c>
      <c r="DJ133" s="19">
        <f t="shared" si="345"/>
        <v>1</v>
      </c>
      <c r="DK133" s="19">
        <f t="shared" si="345"/>
        <v>0</v>
      </c>
      <c r="DL133" s="19">
        <f t="shared" si="345"/>
        <v>1</v>
      </c>
      <c r="DN133" s="19">
        <f t="shared" si="346"/>
        <v>0</v>
      </c>
      <c r="DO133" s="19">
        <f t="shared" si="346"/>
        <v>0</v>
      </c>
      <c r="DP133" s="19">
        <f t="shared" si="346"/>
        <v>0</v>
      </c>
      <c r="DR133" s="19">
        <f t="shared" si="347"/>
        <v>0</v>
      </c>
      <c r="DS133" s="19">
        <f t="shared" si="347"/>
        <v>0</v>
      </c>
      <c r="DT133" s="19">
        <f t="shared" si="347"/>
        <v>0</v>
      </c>
      <c r="DV133" s="19">
        <f t="shared" si="348"/>
        <v>0</v>
      </c>
      <c r="DW133" s="19">
        <f t="shared" si="348"/>
        <v>0</v>
      </c>
      <c r="DX133" s="19">
        <f t="shared" si="348"/>
        <v>0</v>
      </c>
      <c r="DZ133" s="19">
        <f t="shared" si="349"/>
        <v>0</v>
      </c>
      <c r="EA133" s="19">
        <f t="shared" si="349"/>
        <v>0</v>
      </c>
      <c r="EB133" s="19">
        <f t="shared" si="349"/>
        <v>0</v>
      </c>
      <c r="ED133" s="19">
        <f t="shared" si="350"/>
        <v>0</v>
      </c>
      <c r="EE133" s="19">
        <f t="shared" si="350"/>
        <v>0</v>
      </c>
      <c r="EF133" s="19">
        <f t="shared" si="350"/>
        <v>0</v>
      </c>
      <c r="EH133" s="19">
        <f t="shared" si="351"/>
        <v>0</v>
      </c>
      <c r="EI133" s="19">
        <f t="shared" si="351"/>
        <v>0</v>
      </c>
      <c r="EJ133" s="19">
        <f t="shared" si="351"/>
        <v>0</v>
      </c>
      <c r="EL133" s="19">
        <f t="shared" si="352"/>
        <v>0</v>
      </c>
      <c r="EM133" s="19">
        <f t="shared" si="352"/>
        <v>0</v>
      </c>
      <c r="EN133" s="19">
        <f t="shared" si="352"/>
        <v>0</v>
      </c>
      <c r="EP133" s="19">
        <f t="shared" si="353"/>
        <v>0</v>
      </c>
      <c r="EQ133" s="19">
        <f t="shared" si="353"/>
        <v>0</v>
      </c>
      <c r="ER133" s="19">
        <f t="shared" si="353"/>
        <v>0</v>
      </c>
      <c r="ET133" s="19">
        <f t="shared" si="354"/>
        <v>0</v>
      </c>
      <c r="EU133" s="19">
        <f t="shared" si="354"/>
        <v>0</v>
      </c>
      <c r="EV133" s="19">
        <f t="shared" si="354"/>
        <v>0</v>
      </c>
      <c r="EX133" s="19">
        <f t="shared" si="355"/>
        <v>0</v>
      </c>
      <c r="EY133" s="19">
        <f t="shared" si="355"/>
        <v>0</v>
      </c>
      <c r="EZ133" s="19">
        <f t="shared" si="355"/>
        <v>0</v>
      </c>
      <c r="FB133" s="19">
        <f t="shared" si="356"/>
        <v>0</v>
      </c>
      <c r="FC133" s="19">
        <f t="shared" si="356"/>
        <v>0</v>
      </c>
      <c r="FD133" s="19">
        <f t="shared" si="356"/>
        <v>0</v>
      </c>
      <c r="FF133" s="19">
        <f t="shared" si="357"/>
        <v>0</v>
      </c>
      <c r="FG133" s="19">
        <f t="shared" si="357"/>
        <v>0</v>
      </c>
      <c r="FH133" s="19">
        <f t="shared" si="357"/>
        <v>0</v>
      </c>
      <c r="FJ133" s="19">
        <f t="shared" si="358"/>
        <v>0</v>
      </c>
      <c r="FK133" s="19">
        <f t="shared" si="358"/>
        <v>0</v>
      </c>
      <c r="FL133" s="19">
        <f t="shared" si="358"/>
        <v>0</v>
      </c>
      <c r="FN133" s="19">
        <f t="shared" si="359"/>
        <v>0</v>
      </c>
      <c r="FO133" s="19">
        <f t="shared" si="359"/>
        <v>0</v>
      </c>
      <c r="FP133" s="19">
        <f t="shared" si="359"/>
        <v>0</v>
      </c>
      <c r="FR133" s="19">
        <f t="shared" si="360"/>
        <v>0</v>
      </c>
      <c r="FS133" s="19">
        <f t="shared" si="360"/>
        <v>0</v>
      </c>
      <c r="FT133" s="19">
        <f t="shared" si="360"/>
        <v>0</v>
      </c>
      <c r="FV133" s="19">
        <f t="shared" si="361"/>
        <v>0</v>
      </c>
      <c r="FW133" s="19">
        <f t="shared" si="361"/>
        <v>0</v>
      </c>
      <c r="FX133" s="19">
        <f t="shared" si="361"/>
        <v>0</v>
      </c>
      <c r="FZ133" s="19">
        <f t="shared" si="362"/>
        <v>0</v>
      </c>
      <c r="GA133" s="19">
        <f t="shared" si="362"/>
        <v>0</v>
      </c>
      <c r="GB133" s="19">
        <f t="shared" si="362"/>
        <v>0</v>
      </c>
      <c r="GD133" s="19">
        <f t="shared" si="363"/>
        <v>0</v>
      </c>
      <c r="GE133" s="19">
        <f t="shared" si="363"/>
        <v>0</v>
      </c>
      <c r="GF133" s="19">
        <f t="shared" si="363"/>
        <v>0</v>
      </c>
      <c r="GH133" s="19">
        <f t="shared" si="364"/>
        <v>0</v>
      </c>
      <c r="GI133" s="19">
        <f t="shared" si="364"/>
        <v>0</v>
      </c>
      <c r="GJ133" s="19">
        <f t="shared" si="364"/>
        <v>0</v>
      </c>
      <c r="GL133" s="19">
        <f t="shared" si="365"/>
        <v>0</v>
      </c>
      <c r="GM133" s="19">
        <f t="shared" si="365"/>
        <v>0</v>
      </c>
      <c r="GN133" s="19">
        <f t="shared" si="365"/>
        <v>0</v>
      </c>
      <c r="GP133" s="19">
        <f t="shared" si="366"/>
        <v>0</v>
      </c>
      <c r="GQ133" s="19">
        <f t="shared" si="366"/>
        <v>0</v>
      </c>
      <c r="GR133" s="19">
        <f t="shared" si="366"/>
        <v>0</v>
      </c>
      <c r="GT133" s="19">
        <f t="shared" si="367"/>
        <v>0</v>
      </c>
      <c r="GU133" s="19">
        <f t="shared" si="367"/>
        <v>0</v>
      </c>
      <c r="GV133" s="19">
        <f t="shared" si="367"/>
        <v>0</v>
      </c>
      <c r="HA133" s="27">
        <f>IF(N133="wykład",G133*E133*'Formy zajęć'!$D$53*'Formy zajęć'!$D$58,IF(N133="ćw.aud",G133*E133*'Kierunek studiów'!$C$6/'Formy zajęć'!$D$59*'Formy zajęć'!$D$53,IF(N133="sem",G133*E133*'Kierunek studiów'!$C$6/'Formy zajęć'!$D$62*'Formy zajęć'!$D$53,IF(N133="ćw.konw",G133*E133*'Formy zajęć'!$D$53*'Kierunek studiów'!$C$6/'Formy zajęć'!$D$61,IF(N133="ćw.lab",G133*E133*'Formy zajęć'!$D$53*'Kierunek studiów'!$C$6/'Formy zajęć'!$D$60,IF(N133="niesklasyfikowane",0,""))))))</f>
        <v>0</v>
      </c>
      <c r="HB133" s="19">
        <f t="shared" ref="HB133:HB167" si="374">IF(HA133&lt;&gt;"",MROUND(HA133,0.5),"")</f>
        <v>0</v>
      </c>
    </row>
    <row r="134" spans="2:210" x14ac:dyDescent="0.25">
      <c r="B134" s="28">
        <f t="shared" si="368"/>
        <v>1</v>
      </c>
      <c r="C134" s="25" t="str">
        <f>Przedmioty!B135</f>
        <v xml:space="preserve">Teoria portfela inwestycyjnego </v>
      </c>
      <c r="D134" s="28" t="str">
        <f>Przedmioty!D135</f>
        <v>ĆWICZENIA INFORMATYCZNE 1</v>
      </c>
      <c r="E134" s="28">
        <f>Przedmioty!C135</f>
        <v>15</v>
      </c>
      <c r="F134" s="29">
        <f t="shared" si="369"/>
        <v>1</v>
      </c>
      <c r="G134" s="29">
        <f t="shared" si="370"/>
        <v>0</v>
      </c>
      <c r="H134" s="29">
        <f t="shared" si="371"/>
        <v>1</v>
      </c>
      <c r="J134" s="19">
        <f t="shared" si="372"/>
        <v>30</v>
      </c>
      <c r="K134" s="19">
        <f t="shared" si="373"/>
        <v>150</v>
      </c>
      <c r="L134" s="19">
        <f>IF(OR(B135&gt;B134,J134=0),"",K134-SUM($L$132:L133))</f>
        <v>60</v>
      </c>
      <c r="M134" s="19">
        <f t="shared" si="320"/>
        <v>2</v>
      </c>
      <c r="N134" s="19" t="str">
        <f t="shared" si="321"/>
        <v>ćw.lab</v>
      </c>
      <c r="P134" s="55">
        <f>IF(N134="wykład",E134,IF(N134="ćw.aud",E134*'Kierunek studiów'!$C$6/'Formy zajęć'!$D$59,IF(N134="ćw.lab",E134*'Kierunek studiów'!$C$6/'Formy zajęć'!$D$60,IF(N134="ćw.konw",E134*'Kierunek studiów'!$C$6/'Formy zajęć'!$D$61,IF(N134="sem",E134*'Kierunek studiów'!$C$6/'Formy zajęć'!$D$62,IF(N134="niesklasyfikowane",0,""))))))</f>
        <v>67.5</v>
      </c>
      <c r="V134" s="19">
        <f t="shared" si="322"/>
        <v>0</v>
      </c>
      <c r="W134" s="19">
        <f t="shared" si="322"/>
        <v>0</v>
      </c>
      <c r="X134" s="19">
        <f t="shared" si="322"/>
        <v>0</v>
      </c>
      <c r="Z134" s="19">
        <f t="shared" si="323"/>
        <v>0</v>
      </c>
      <c r="AA134" s="19">
        <f t="shared" si="323"/>
        <v>0</v>
      </c>
      <c r="AB134" s="19">
        <f t="shared" si="323"/>
        <v>0</v>
      </c>
      <c r="AD134" s="19">
        <f t="shared" si="324"/>
        <v>0</v>
      </c>
      <c r="AE134" s="19">
        <f t="shared" si="324"/>
        <v>0</v>
      </c>
      <c r="AF134" s="19">
        <f t="shared" si="324"/>
        <v>0</v>
      </c>
      <c r="AH134" s="19">
        <f t="shared" si="325"/>
        <v>1</v>
      </c>
      <c r="AI134" s="19">
        <f t="shared" si="325"/>
        <v>0</v>
      </c>
      <c r="AJ134" s="19">
        <f t="shared" si="325"/>
        <v>1</v>
      </c>
      <c r="AL134" s="19">
        <f t="shared" si="326"/>
        <v>0</v>
      </c>
      <c r="AM134" s="19">
        <f t="shared" si="326"/>
        <v>0</v>
      </c>
      <c r="AN134" s="19">
        <f t="shared" si="326"/>
        <v>0</v>
      </c>
      <c r="AP134" s="19">
        <f t="shared" si="327"/>
        <v>0</v>
      </c>
      <c r="AQ134" s="19">
        <f t="shared" si="327"/>
        <v>0</v>
      </c>
      <c r="AR134" s="19">
        <f t="shared" si="327"/>
        <v>0</v>
      </c>
      <c r="AT134" s="19">
        <f t="shared" si="328"/>
        <v>0</v>
      </c>
      <c r="AU134" s="19">
        <f t="shared" si="328"/>
        <v>0</v>
      </c>
      <c r="AV134" s="19">
        <f t="shared" si="328"/>
        <v>0</v>
      </c>
      <c r="AX134" s="19">
        <f t="shared" si="329"/>
        <v>0</v>
      </c>
      <c r="AY134" s="19">
        <f t="shared" si="329"/>
        <v>0</v>
      </c>
      <c r="AZ134" s="19">
        <f t="shared" si="329"/>
        <v>0</v>
      </c>
      <c r="BB134" s="19">
        <f t="shared" si="330"/>
        <v>0</v>
      </c>
      <c r="BC134" s="19">
        <f t="shared" si="330"/>
        <v>0</v>
      </c>
      <c r="BD134" s="19">
        <f t="shared" si="330"/>
        <v>0</v>
      </c>
      <c r="BF134" s="19">
        <f t="shared" si="331"/>
        <v>0</v>
      </c>
      <c r="BG134" s="19">
        <f t="shared" si="331"/>
        <v>0</v>
      </c>
      <c r="BH134" s="19">
        <f t="shared" si="331"/>
        <v>0</v>
      </c>
      <c r="BJ134" s="19">
        <f t="shared" si="332"/>
        <v>0</v>
      </c>
      <c r="BK134" s="19">
        <f t="shared" si="332"/>
        <v>0</v>
      </c>
      <c r="BL134" s="19">
        <f t="shared" si="332"/>
        <v>0</v>
      </c>
      <c r="BN134" s="19">
        <f t="shared" si="333"/>
        <v>0</v>
      </c>
      <c r="BO134" s="19">
        <f t="shared" si="333"/>
        <v>0</v>
      </c>
      <c r="BP134" s="19">
        <f t="shared" si="333"/>
        <v>0</v>
      </c>
      <c r="BR134" s="19">
        <f t="shared" si="334"/>
        <v>0</v>
      </c>
      <c r="BS134" s="19">
        <f t="shared" si="334"/>
        <v>0</v>
      </c>
      <c r="BT134" s="19">
        <f t="shared" si="334"/>
        <v>0</v>
      </c>
      <c r="BV134" s="19">
        <f t="shared" si="335"/>
        <v>0</v>
      </c>
      <c r="BW134" s="19">
        <f t="shared" si="335"/>
        <v>0</v>
      </c>
      <c r="BX134" s="19">
        <f t="shared" si="335"/>
        <v>0</v>
      </c>
      <c r="BZ134" s="19">
        <f t="shared" si="336"/>
        <v>0</v>
      </c>
      <c r="CA134" s="19">
        <f t="shared" si="336"/>
        <v>0</v>
      </c>
      <c r="CB134" s="19">
        <f t="shared" si="336"/>
        <v>0</v>
      </c>
      <c r="CD134" s="19">
        <f t="shared" si="337"/>
        <v>0</v>
      </c>
      <c r="CE134" s="19">
        <f t="shared" si="337"/>
        <v>0</v>
      </c>
      <c r="CF134" s="19">
        <f t="shared" si="337"/>
        <v>0</v>
      </c>
      <c r="CH134" s="19">
        <f t="shared" si="338"/>
        <v>0</v>
      </c>
      <c r="CI134" s="19">
        <f t="shared" si="338"/>
        <v>0</v>
      </c>
      <c r="CJ134" s="19">
        <f t="shared" si="338"/>
        <v>0</v>
      </c>
      <c r="CL134" s="19">
        <f t="shared" si="339"/>
        <v>0</v>
      </c>
      <c r="CM134" s="19">
        <f t="shared" si="339"/>
        <v>0</v>
      </c>
      <c r="CN134" s="19">
        <f t="shared" si="339"/>
        <v>0</v>
      </c>
      <c r="CP134" s="19">
        <f t="shared" si="340"/>
        <v>0</v>
      </c>
      <c r="CQ134" s="19">
        <f t="shared" si="340"/>
        <v>0</v>
      </c>
      <c r="CR134" s="19">
        <f t="shared" si="340"/>
        <v>0</v>
      </c>
      <c r="CT134" s="19">
        <f t="shared" si="341"/>
        <v>0</v>
      </c>
      <c r="CU134" s="19">
        <f t="shared" si="341"/>
        <v>0</v>
      </c>
      <c r="CV134" s="19">
        <f t="shared" si="341"/>
        <v>0</v>
      </c>
      <c r="CX134" s="19">
        <f t="shared" si="342"/>
        <v>0</v>
      </c>
      <c r="CY134" s="19">
        <f t="shared" si="342"/>
        <v>0</v>
      </c>
      <c r="CZ134" s="19">
        <f t="shared" si="342"/>
        <v>0</v>
      </c>
      <c r="DB134" s="19">
        <f t="shared" si="343"/>
        <v>0</v>
      </c>
      <c r="DC134" s="19">
        <f t="shared" si="343"/>
        <v>0</v>
      </c>
      <c r="DD134" s="19">
        <f t="shared" si="343"/>
        <v>0</v>
      </c>
      <c r="DF134" s="19">
        <f t="shared" si="344"/>
        <v>0</v>
      </c>
      <c r="DG134" s="19">
        <f t="shared" si="344"/>
        <v>0</v>
      </c>
      <c r="DH134" s="19">
        <f t="shared" si="344"/>
        <v>0</v>
      </c>
      <c r="DJ134" s="19">
        <f t="shared" si="345"/>
        <v>0</v>
      </c>
      <c r="DK134" s="19">
        <f t="shared" si="345"/>
        <v>0</v>
      </c>
      <c r="DL134" s="19">
        <f t="shared" si="345"/>
        <v>0</v>
      </c>
      <c r="DN134" s="19">
        <f t="shared" si="346"/>
        <v>0</v>
      </c>
      <c r="DO134" s="19">
        <f t="shared" si="346"/>
        <v>0</v>
      </c>
      <c r="DP134" s="19">
        <f t="shared" si="346"/>
        <v>0</v>
      </c>
      <c r="DR134" s="19">
        <f t="shared" si="347"/>
        <v>0</v>
      </c>
      <c r="DS134" s="19">
        <f t="shared" si="347"/>
        <v>0</v>
      </c>
      <c r="DT134" s="19">
        <f t="shared" si="347"/>
        <v>0</v>
      </c>
      <c r="DV134" s="19">
        <f t="shared" si="348"/>
        <v>0</v>
      </c>
      <c r="DW134" s="19">
        <f t="shared" si="348"/>
        <v>0</v>
      </c>
      <c r="DX134" s="19">
        <f t="shared" si="348"/>
        <v>0</v>
      </c>
      <c r="DZ134" s="19">
        <f t="shared" si="349"/>
        <v>0</v>
      </c>
      <c r="EA134" s="19">
        <f t="shared" si="349"/>
        <v>0</v>
      </c>
      <c r="EB134" s="19">
        <f t="shared" si="349"/>
        <v>0</v>
      </c>
      <c r="ED134" s="19">
        <f t="shared" si="350"/>
        <v>0</v>
      </c>
      <c r="EE134" s="19">
        <f t="shared" si="350"/>
        <v>0</v>
      </c>
      <c r="EF134" s="19">
        <f t="shared" si="350"/>
        <v>0</v>
      </c>
      <c r="EH134" s="19">
        <f t="shared" si="351"/>
        <v>0</v>
      </c>
      <c r="EI134" s="19">
        <f t="shared" si="351"/>
        <v>0</v>
      </c>
      <c r="EJ134" s="19">
        <f t="shared" si="351"/>
        <v>0</v>
      </c>
      <c r="EL134" s="19">
        <f t="shared" si="352"/>
        <v>0</v>
      </c>
      <c r="EM134" s="19">
        <f t="shared" si="352"/>
        <v>0</v>
      </c>
      <c r="EN134" s="19">
        <f t="shared" si="352"/>
        <v>0</v>
      </c>
      <c r="EP134" s="19">
        <f t="shared" si="353"/>
        <v>0</v>
      </c>
      <c r="EQ134" s="19">
        <f t="shared" si="353"/>
        <v>0</v>
      </c>
      <c r="ER134" s="19">
        <f t="shared" si="353"/>
        <v>0</v>
      </c>
      <c r="ET134" s="19">
        <f t="shared" si="354"/>
        <v>0</v>
      </c>
      <c r="EU134" s="19">
        <f t="shared" si="354"/>
        <v>0</v>
      </c>
      <c r="EV134" s="19">
        <f t="shared" si="354"/>
        <v>0</v>
      </c>
      <c r="EX134" s="19">
        <f t="shared" si="355"/>
        <v>0</v>
      </c>
      <c r="EY134" s="19">
        <f t="shared" si="355"/>
        <v>0</v>
      </c>
      <c r="EZ134" s="19">
        <f t="shared" si="355"/>
        <v>0</v>
      </c>
      <c r="FB134" s="19">
        <f t="shared" si="356"/>
        <v>0</v>
      </c>
      <c r="FC134" s="19">
        <f t="shared" si="356"/>
        <v>0</v>
      </c>
      <c r="FD134" s="19">
        <f t="shared" si="356"/>
        <v>0</v>
      </c>
      <c r="FF134" s="19">
        <f t="shared" si="357"/>
        <v>0</v>
      </c>
      <c r="FG134" s="19">
        <f t="shared" si="357"/>
        <v>0</v>
      </c>
      <c r="FH134" s="19">
        <f t="shared" si="357"/>
        <v>0</v>
      </c>
      <c r="FJ134" s="19">
        <f t="shared" si="358"/>
        <v>0</v>
      </c>
      <c r="FK134" s="19">
        <f t="shared" si="358"/>
        <v>0</v>
      </c>
      <c r="FL134" s="19">
        <f t="shared" si="358"/>
        <v>0</v>
      </c>
      <c r="FN134" s="19">
        <f t="shared" si="359"/>
        <v>0</v>
      </c>
      <c r="FO134" s="19">
        <f t="shared" si="359"/>
        <v>0</v>
      </c>
      <c r="FP134" s="19">
        <f t="shared" si="359"/>
        <v>0</v>
      </c>
      <c r="FR134" s="19">
        <f t="shared" si="360"/>
        <v>0</v>
      </c>
      <c r="FS134" s="19">
        <f t="shared" si="360"/>
        <v>0</v>
      </c>
      <c r="FT134" s="19">
        <f t="shared" si="360"/>
        <v>0</v>
      </c>
      <c r="FV134" s="19">
        <f t="shared" si="361"/>
        <v>0</v>
      </c>
      <c r="FW134" s="19">
        <f t="shared" si="361"/>
        <v>0</v>
      </c>
      <c r="FX134" s="19">
        <f t="shared" si="361"/>
        <v>0</v>
      </c>
      <c r="FZ134" s="19">
        <f t="shared" si="362"/>
        <v>0</v>
      </c>
      <c r="GA134" s="19">
        <f t="shared" si="362"/>
        <v>0</v>
      </c>
      <c r="GB134" s="19">
        <f t="shared" si="362"/>
        <v>0</v>
      </c>
      <c r="GD134" s="19">
        <f t="shared" si="363"/>
        <v>0</v>
      </c>
      <c r="GE134" s="19">
        <f t="shared" si="363"/>
        <v>0</v>
      </c>
      <c r="GF134" s="19">
        <f t="shared" si="363"/>
        <v>0</v>
      </c>
      <c r="GH134" s="19">
        <f t="shared" si="364"/>
        <v>0</v>
      </c>
      <c r="GI134" s="19">
        <f t="shared" si="364"/>
        <v>0</v>
      </c>
      <c r="GJ134" s="19">
        <f t="shared" si="364"/>
        <v>0</v>
      </c>
      <c r="GL134" s="19">
        <f t="shared" si="365"/>
        <v>0</v>
      </c>
      <c r="GM134" s="19">
        <f t="shared" si="365"/>
        <v>0</v>
      </c>
      <c r="GN134" s="19">
        <f t="shared" si="365"/>
        <v>0</v>
      </c>
      <c r="GP134" s="19">
        <f t="shared" si="366"/>
        <v>0</v>
      </c>
      <c r="GQ134" s="19">
        <f t="shared" si="366"/>
        <v>0</v>
      </c>
      <c r="GR134" s="19">
        <f t="shared" si="366"/>
        <v>0</v>
      </c>
      <c r="GT134" s="19">
        <f t="shared" si="367"/>
        <v>0</v>
      </c>
      <c r="GU134" s="19">
        <f t="shared" si="367"/>
        <v>0</v>
      </c>
      <c r="GV134" s="19">
        <f t="shared" si="367"/>
        <v>0</v>
      </c>
      <c r="HA134" s="27">
        <f>IF(N134="wykład",G134*E134*'Formy zajęć'!$D$53*'Formy zajęć'!$D$58,IF(N134="ćw.aud",G134*E134*'Kierunek studiów'!$C$6/'Formy zajęć'!$D$59*'Formy zajęć'!$D$53,IF(N134="sem",G134*E134*'Kierunek studiów'!$C$6/'Formy zajęć'!$D$62*'Formy zajęć'!$D$53,IF(N134="ćw.konw",G134*E134*'Formy zajęć'!$D$53*'Kierunek studiów'!$C$6/'Formy zajęć'!$D$61,IF(N134="ćw.lab",G134*E134*'Formy zajęć'!$D$53*'Kierunek studiów'!$C$6/'Formy zajęć'!$D$60,IF(N134="niesklasyfikowane",0,""))))))</f>
        <v>0</v>
      </c>
      <c r="HB134" s="19">
        <f t="shared" si="374"/>
        <v>0</v>
      </c>
    </row>
    <row r="135" spans="2:210" x14ac:dyDescent="0.25">
      <c r="B135" s="28">
        <f t="shared" si="368"/>
        <v>0</v>
      </c>
      <c r="C135" s="25" t="str">
        <f>Przedmioty!B136</f>
        <v>Instytucjonalne uwarunkowania decyzji inwestycyjnych</v>
      </c>
      <c r="D135" s="28" t="str">
        <f>Przedmioty!D136</f>
        <v>ĆWICZENIA KONWERSATORYJNE 2</v>
      </c>
      <c r="E135" s="28">
        <f>Przedmioty!C136</f>
        <v>30</v>
      </c>
      <c r="F135" s="29">
        <f t="shared" si="369"/>
        <v>1</v>
      </c>
      <c r="G135" s="29">
        <f t="shared" si="370"/>
        <v>2</v>
      </c>
      <c r="H135" s="29">
        <f t="shared" si="371"/>
        <v>1</v>
      </c>
      <c r="J135" s="19">
        <f t="shared" si="372"/>
        <v>120</v>
      </c>
      <c r="K135" s="19">
        <f t="shared" si="373"/>
        <v>270</v>
      </c>
      <c r="L135" s="19">
        <f>IF(OR(B136&gt;B135,J135=0),"",K135-SUM($L$132:L134))</f>
        <v>120</v>
      </c>
      <c r="M135" s="19">
        <f t="shared" si="320"/>
        <v>4</v>
      </c>
      <c r="N135" s="19" t="str">
        <f t="shared" si="321"/>
        <v>ćw.konw</v>
      </c>
      <c r="P135" s="55">
        <f>IF(N135="wykład",E135,IF(N135="ćw.aud",E135*'Kierunek studiów'!$C$6/'Formy zajęć'!$D$59,IF(N135="ćw.lab",E135*'Kierunek studiów'!$C$6/'Formy zajęć'!$D$60,IF(N135="ćw.konw",E135*'Kierunek studiów'!$C$6/'Formy zajęć'!$D$61,IF(N135="sem",E135*'Kierunek studiów'!$C$6/'Formy zajęć'!$D$62,IF(N135="niesklasyfikowane",0,""))))))</f>
        <v>112.5</v>
      </c>
      <c r="V135" s="19">
        <f t="shared" si="322"/>
        <v>0</v>
      </c>
      <c r="W135" s="19">
        <f t="shared" si="322"/>
        <v>0</v>
      </c>
      <c r="X135" s="19">
        <f t="shared" si="322"/>
        <v>0</v>
      </c>
      <c r="Z135" s="19">
        <f t="shared" si="323"/>
        <v>0</v>
      </c>
      <c r="AA135" s="19">
        <f t="shared" si="323"/>
        <v>0</v>
      </c>
      <c r="AB135" s="19">
        <f t="shared" si="323"/>
        <v>0</v>
      </c>
      <c r="AD135" s="19">
        <f t="shared" si="324"/>
        <v>0</v>
      </c>
      <c r="AE135" s="19">
        <f t="shared" si="324"/>
        <v>0</v>
      </c>
      <c r="AF135" s="19">
        <f t="shared" si="324"/>
        <v>0</v>
      </c>
      <c r="AH135" s="19">
        <f t="shared" si="325"/>
        <v>0</v>
      </c>
      <c r="AI135" s="19">
        <f t="shared" si="325"/>
        <v>0</v>
      </c>
      <c r="AJ135" s="19">
        <f t="shared" si="325"/>
        <v>0</v>
      </c>
      <c r="AL135" s="19">
        <f t="shared" si="326"/>
        <v>0</v>
      </c>
      <c r="AM135" s="19">
        <f t="shared" si="326"/>
        <v>0</v>
      </c>
      <c r="AN135" s="19">
        <f t="shared" si="326"/>
        <v>0</v>
      </c>
      <c r="AP135" s="19">
        <f t="shared" si="327"/>
        <v>0</v>
      </c>
      <c r="AQ135" s="19">
        <f t="shared" si="327"/>
        <v>0</v>
      </c>
      <c r="AR135" s="19">
        <f t="shared" si="327"/>
        <v>0</v>
      </c>
      <c r="AT135" s="19">
        <f t="shared" si="328"/>
        <v>0</v>
      </c>
      <c r="AU135" s="19">
        <f t="shared" si="328"/>
        <v>0</v>
      </c>
      <c r="AV135" s="19">
        <f t="shared" si="328"/>
        <v>0</v>
      </c>
      <c r="AX135" s="19">
        <f t="shared" si="329"/>
        <v>1</v>
      </c>
      <c r="AY135" s="19">
        <f t="shared" si="329"/>
        <v>2</v>
      </c>
      <c r="AZ135" s="19">
        <f t="shared" si="329"/>
        <v>1</v>
      </c>
      <c r="BB135" s="19">
        <f t="shared" si="330"/>
        <v>0</v>
      </c>
      <c r="BC135" s="19">
        <f t="shared" si="330"/>
        <v>0</v>
      </c>
      <c r="BD135" s="19">
        <f t="shared" si="330"/>
        <v>0</v>
      </c>
      <c r="BF135" s="19">
        <f t="shared" si="331"/>
        <v>0</v>
      </c>
      <c r="BG135" s="19">
        <f t="shared" si="331"/>
        <v>0</v>
      </c>
      <c r="BH135" s="19">
        <f t="shared" si="331"/>
        <v>0</v>
      </c>
      <c r="BJ135" s="19">
        <f t="shared" si="332"/>
        <v>0</v>
      </c>
      <c r="BK135" s="19">
        <f t="shared" si="332"/>
        <v>0</v>
      </c>
      <c r="BL135" s="19">
        <f t="shared" si="332"/>
        <v>0</v>
      </c>
      <c r="BN135" s="19">
        <f t="shared" si="333"/>
        <v>0</v>
      </c>
      <c r="BO135" s="19">
        <f t="shared" si="333"/>
        <v>0</v>
      </c>
      <c r="BP135" s="19">
        <f t="shared" si="333"/>
        <v>0</v>
      </c>
      <c r="BR135" s="19">
        <f t="shared" si="334"/>
        <v>0</v>
      </c>
      <c r="BS135" s="19">
        <f t="shared" si="334"/>
        <v>0</v>
      </c>
      <c r="BT135" s="19">
        <f t="shared" si="334"/>
        <v>0</v>
      </c>
      <c r="BV135" s="19">
        <f t="shared" si="335"/>
        <v>0</v>
      </c>
      <c r="BW135" s="19">
        <f t="shared" si="335"/>
        <v>0</v>
      </c>
      <c r="BX135" s="19">
        <f t="shared" si="335"/>
        <v>0</v>
      </c>
      <c r="BZ135" s="19">
        <f t="shared" si="336"/>
        <v>0</v>
      </c>
      <c r="CA135" s="19">
        <f t="shared" si="336"/>
        <v>0</v>
      </c>
      <c r="CB135" s="19">
        <f t="shared" si="336"/>
        <v>0</v>
      </c>
      <c r="CD135" s="19">
        <f t="shared" si="337"/>
        <v>0</v>
      </c>
      <c r="CE135" s="19">
        <f t="shared" si="337"/>
        <v>0</v>
      </c>
      <c r="CF135" s="19">
        <f t="shared" si="337"/>
        <v>0</v>
      </c>
      <c r="CH135" s="19">
        <f t="shared" si="338"/>
        <v>0</v>
      </c>
      <c r="CI135" s="19">
        <f t="shared" si="338"/>
        <v>0</v>
      </c>
      <c r="CJ135" s="19">
        <f t="shared" si="338"/>
        <v>0</v>
      </c>
      <c r="CL135" s="19">
        <f t="shared" si="339"/>
        <v>0</v>
      </c>
      <c r="CM135" s="19">
        <f t="shared" si="339"/>
        <v>0</v>
      </c>
      <c r="CN135" s="19">
        <f t="shared" si="339"/>
        <v>0</v>
      </c>
      <c r="CP135" s="19">
        <f t="shared" si="340"/>
        <v>0</v>
      </c>
      <c r="CQ135" s="19">
        <f t="shared" si="340"/>
        <v>0</v>
      </c>
      <c r="CR135" s="19">
        <f t="shared" si="340"/>
        <v>0</v>
      </c>
      <c r="CT135" s="19">
        <f t="shared" si="341"/>
        <v>0</v>
      </c>
      <c r="CU135" s="19">
        <f t="shared" si="341"/>
        <v>0</v>
      </c>
      <c r="CV135" s="19">
        <f t="shared" si="341"/>
        <v>0</v>
      </c>
      <c r="CX135" s="19">
        <f t="shared" si="342"/>
        <v>0</v>
      </c>
      <c r="CY135" s="19">
        <f t="shared" si="342"/>
        <v>0</v>
      </c>
      <c r="CZ135" s="19">
        <f t="shared" si="342"/>
        <v>0</v>
      </c>
      <c r="DB135" s="19">
        <f t="shared" si="343"/>
        <v>0</v>
      </c>
      <c r="DC135" s="19">
        <f t="shared" si="343"/>
        <v>0</v>
      </c>
      <c r="DD135" s="19">
        <f t="shared" si="343"/>
        <v>0</v>
      </c>
      <c r="DF135" s="19">
        <f t="shared" si="344"/>
        <v>0</v>
      </c>
      <c r="DG135" s="19">
        <f t="shared" si="344"/>
        <v>0</v>
      </c>
      <c r="DH135" s="19">
        <f t="shared" si="344"/>
        <v>0</v>
      </c>
      <c r="DJ135" s="19">
        <f t="shared" si="345"/>
        <v>0</v>
      </c>
      <c r="DK135" s="19">
        <f t="shared" si="345"/>
        <v>0</v>
      </c>
      <c r="DL135" s="19">
        <f t="shared" si="345"/>
        <v>0</v>
      </c>
      <c r="DN135" s="19">
        <f t="shared" si="346"/>
        <v>0</v>
      </c>
      <c r="DO135" s="19">
        <f t="shared" si="346"/>
        <v>0</v>
      </c>
      <c r="DP135" s="19">
        <f t="shared" si="346"/>
        <v>0</v>
      </c>
      <c r="DR135" s="19">
        <f t="shared" si="347"/>
        <v>0</v>
      </c>
      <c r="DS135" s="19">
        <f t="shared" si="347"/>
        <v>0</v>
      </c>
      <c r="DT135" s="19">
        <f t="shared" si="347"/>
        <v>0</v>
      </c>
      <c r="DV135" s="19">
        <f t="shared" si="348"/>
        <v>0</v>
      </c>
      <c r="DW135" s="19">
        <f t="shared" si="348"/>
        <v>0</v>
      </c>
      <c r="DX135" s="19">
        <f t="shared" si="348"/>
        <v>0</v>
      </c>
      <c r="DZ135" s="19">
        <f t="shared" si="349"/>
        <v>0</v>
      </c>
      <c r="EA135" s="19">
        <f t="shared" si="349"/>
        <v>0</v>
      </c>
      <c r="EB135" s="19">
        <f t="shared" si="349"/>
        <v>0</v>
      </c>
      <c r="ED135" s="19">
        <f t="shared" si="350"/>
        <v>0</v>
      </c>
      <c r="EE135" s="19">
        <f t="shared" si="350"/>
        <v>0</v>
      </c>
      <c r="EF135" s="19">
        <f t="shared" si="350"/>
        <v>0</v>
      </c>
      <c r="EH135" s="19">
        <f t="shared" si="351"/>
        <v>0</v>
      </c>
      <c r="EI135" s="19">
        <f t="shared" si="351"/>
        <v>0</v>
      </c>
      <c r="EJ135" s="19">
        <f t="shared" si="351"/>
        <v>0</v>
      </c>
      <c r="EL135" s="19">
        <f t="shared" si="352"/>
        <v>0</v>
      </c>
      <c r="EM135" s="19">
        <f t="shared" si="352"/>
        <v>0</v>
      </c>
      <c r="EN135" s="19">
        <f t="shared" si="352"/>
        <v>0</v>
      </c>
      <c r="EP135" s="19">
        <f t="shared" si="353"/>
        <v>0</v>
      </c>
      <c r="EQ135" s="19">
        <f t="shared" si="353"/>
        <v>0</v>
      </c>
      <c r="ER135" s="19">
        <f t="shared" si="353"/>
        <v>0</v>
      </c>
      <c r="ET135" s="19">
        <f t="shared" si="354"/>
        <v>0</v>
      </c>
      <c r="EU135" s="19">
        <f t="shared" si="354"/>
        <v>0</v>
      </c>
      <c r="EV135" s="19">
        <f t="shared" si="354"/>
        <v>0</v>
      </c>
      <c r="EX135" s="19">
        <f t="shared" si="355"/>
        <v>0</v>
      </c>
      <c r="EY135" s="19">
        <f t="shared" si="355"/>
        <v>0</v>
      </c>
      <c r="EZ135" s="19">
        <f t="shared" si="355"/>
        <v>0</v>
      </c>
      <c r="FB135" s="19">
        <f t="shared" si="356"/>
        <v>0</v>
      </c>
      <c r="FC135" s="19">
        <f t="shared" si="356"/>
        <v>0</v>
      </c>
      <c r="FD135" s="19">
        <f t="shared" si="356"/>
        <v>0</v>
      </c>
      <c r="FF135" s="19">
        <f t="shared" si="357"/>
        <v>0</v>
      </c>
      <c r="FG135" s="19">
        <f t="shared" si="357"/>
        <v>0</v>
      </c>
      <c r="FH135" s="19">
        <f t="shared" si="357"/>
        <v>0</v>
      </c>
      <c r="FJ135" s="19">
        <f t="shared" si="358"/>
        <v>0</v>
      </c>
      <c r="FK135" s="19">
        <f t="shared" si="358"/>
        <v>0</v>
      </c>
      <c r="FL135" s="19">
        <f t="shared" si="358"/>
        <v>0</v>
      </c>
      <c r="FN135" s="19">
        <f t="shared" si="359"/>
        <v>0</v>
      </c>
      <c r="FO135" s="19">
        <f t="shared" si="359"/>
        <v>0</v>
      </c>
      <c r="FP135" s="19">
        <f t="shared" si="359"/>
        <v>0</v>
      </c>
      <c r="FR135" s="19">
        <f t="shared" si="360"/>
        <v>0</v>
      </c>
      <c r="FS135" s="19">
        <f t="shared" si="360"/>
        <v>0</v>
      </c>
      <c r="FT135" s="19">
        <f t="shared" si="360"/>
        <v>0</v>
      </c>
      <c r="FV135" s="19">
        <f t="shared" si="361"/>
        <v>0</v>
      </c>
      <c r="FW135" s="19">
        <f t="shared" si="361"/>
        <v>0</v>
      </c>
      <c r="FX135" s="19">
        <f t="shared" si="361"/>
        <v>0</v>
      </c>
      <c r="FZ135" s="19">
        <f t="shared" si="362"/>
        <v>0</v>
      </c>
      <c r="GA135" s="19">
        <f t="shared" si="362"/>
        <v>0</v>
      </c>
      <c r="GB135" s="19">
        <f t="shared" si="362"/>
        <v>0</v>
      </c>
      <c r="GD135" s="19">
        <f t="shared" si="363"/>
        <v>0</v>
      </c>
      <c r="GE135" s="19">
        <f t="shared" si="363"/>
        <v>0</v>
      </c>
      <c r="GF135" s="19">
        <f t="shared" si="363"/>
        <v>0</v>
      </c>
      <c r="GH135" s="19">
        <f t="shared" si="364"/>
        <v>0</v>
      </c>
      <c r="GI135" s="19">
        <f t="shared" si="364"/>
        <v>0</v>
      </c>
      <c r="GJ135" s="19">
        <f t="shared" si="364"/>
        <v>0</v>
      </c>
      <c r="GL135" s="19">
        <f t="shared" si="365"/>
        <v>0</v>
      </c>
      <c r="GM135" s="19">
        <f t="shared" si="365"/>
        <v>0</v>
      </c>
      <c r="GN135" s="19">
        <f t="shared" si="365"/>
        <v>0</v>
      </c>
      <c r="GP135" s="19">
        <f t="shared" si="366"/>
        <v>0</v>
      </c>
      <c r="GQ135" s="19">
        <f t="shared" si="366"/>
        <v>0</v>
      </c>
      <c r="GR135" s="19">
        <f t="shared" si="366"/>
        <v>0</v>
      </c>
      <c r="GT135" s="19">
        <f t="shared" si="367"/>
        <v>0</v>
      </c>
      <c r="GU135" s="19">
        <f t="shared" si="367"/>
        <v>0</v>
      </c>
      <c r="GV135" s="19">
        <f t="shared" si="367"/>
        <v>0</v>
      </c>
      <c r="HA135" s="27">
        <f>IF(N135="wykład",G135*E135*'Formy zajęć'!$D$53*'Formy zajęć'!$D$58,IF(N135="ćw.aud",G135*E135*'Kierunek studiów'!$C$6/'Formy zajęć'!$D$59*'Formy zajęć'!$D$53,IF(N135="sem",G135*E135*'Kierunek studiów'!$C$6/'Formy zajęć'!$D$62*'Formy zajęć'!$D$53,IF(N135="ćw.konw",G135*E135*'Formy zajęć'!$D$53*'Kierunek studiów'!$C$6/'Formy zajęć'!$D$61,IF(N135="ćw.lab",G135*E135*'Formy zajęć'!$D$53*'Kierunek studiów'!$C$6/'Formy zajęć'!$D$60,IF(N135="niesklasyfikowane",0,""))))))</f>
        <v>0</v>
      </c>
      <c r="HB135" s="19">
        <f t="shared" si="374"/>
        <v>0</v>
      </c>
    </row>
    <row r="136" spans="2:210" x14ac:dyDescent="0.25">
      <c r="B136" s="28">
        <f t="shared" si="368"/>
        <v>0</v>
      </c>
      <c r="C136" s="25" t="str">
        <f>Przedmioty!B137</f>
        <v>Analiza stanu technicznego obiektu budowlanego</v>
      </c>
      <c r="D136" s="28" t="str">
        <f>Przedmioty!D137</f>
        <v>WYKŁAD 1</v>
      </c>
      <c r="E136" s="28">
        <f>Przedmioty!C137</f>
        <v>30</v>
      </c>
      <c r="F136" s="29">
        <f t="shared" si="369"/>
        <v>1</v>
      </c>
      <c r="G136" s="29">
        <f t="shared" si="370"/>
        <v>0</v>
      </c>
      <c r="H136" s="29">
        <f t="shared" si="371"/>
        <v>1</v>
      </c>
      <c r="J136" s="19">
        <f t="shared" si="372"/>
        <v>60</v>
      </c>
      <c r="K136" s="19">
        <f t="shared" si="373"/>
        <v>330</v>
      </c>
      <c r="L136" s="19">
        <f>IF(OR(B137&gt;B136,J136=0),"",K136-SUM($L$132:L135))</f>
        <v>60</v>
      </c>
      <c r="M136" s="19">
        <f t="shared" si="320"/>
        <v>2</v>
      </c>
      <c r="N136" s="19" t="str">
        <f t="shared" si="321"/>
        <v>wykład</v>
      </c>
      <c r="P136" s="55">
        <f>IF(N136="wykład",E136,IF(N136="ćw.aud",E136*'Kierunek studiów'!$C$6/'Formy zajęć'!$D$59,IF(N136="ćw.lab",E136*'Kierunek studiów'!$C$6/'Formy zajęć'!$D$60,IF(N136="ćw.konw",E136*'Kierunek studiów'!$C$6/'Formy zajęć'!$D$61,IF(N136="sem",E136*'Kierunek studiów'!$C$6/'Formy zajęć'!$D$62,IF(N136="niesklasyfikowane",0,""))))))</f>
        <v>30</v>
      </c>
      <c r="V136" s="19">
        <f t="shared" si="322"/>
        <v>0</v>
      </c>
      <c r="W136" s="19">
        <f t="shared" si="322"/>
        <v>0</v>
      </c>
      <c r="X136" s="19">
        <f t="shared" si="322"/>
        <v>0</v>
      </c>
      <c r="Z136" s="19">
        <f t="shared" si="323"/>
        <v>0</v>
      </c>
      <c r="AA136" s="19">
        <f t="shared" si="323"/>
        <v>0</v>
      </c>
      <c r="AB136" s="19">
        <f t="shared" si="323"/>
        <v>0</v>
      </c>
      <c r="AD136" s="19">
        <f t="shared" si="324"/>
        <v>0</v>
      </c>
      <c r="AE136" s="19">
        <f t="shared" si="324"/>
        <v>0</v>
      </c>
      <c r="AF136" s="19">
        <f t="shared" si="324"/>
        <v>0</v>
      </c>
      <c r="AH136" s="19">
        <f t="shared" si="325"/>
        <v>0</v>
      </c>
      <c r="AI136" s="19">
        <f t="shared" si="325"/>
        <v>0</v>
      </c>
      <c r="AJ136" s="19">
        <f t="shared" si="325"/>
        <v>0</v>
      </c>
      <c r="AL136" s="19">
        <f t="shared" si="326"/>
        <v>0</v>
      </c>
      <c r="AM136" s="19">
        <f t="shared" si="326"/>
        <v>0</v>
      </c>
      <c r="AN136" s="19">
        <f t="shared" si="326"/>
        <v>0</v>
      </c>
      <c r="AP136" s="19">
        <f t="shared" si="327"/>
        <v>0</v>
      </c>
      <c r="AQ136" s="19">
        <f t="shared" si="327"/>
        <v>0</v>
      </c>
      <c r="AR136" s="19">
        <f t="shared" si="327"/>
        <v>0</v>
      </c>
      <c r="AT136" s="19">
        <f t="shared" si="328"/>
        <v>0</v>
      </c>
      <c r="AU136" s="19">
        <f t="shared" si="328"/>
        <v>0</v>
      </c>
      <c r="AV136" s="19">
        <f t="shared" si="328"/>
        <v>0</v>
      </c>
      <c r="AX136" s="19">
        <f t="shared" si="329"/>
        <v>0</v>
      </c>
      <c r="AY136" s="19">
        <f t="shared" si="329"/>
        <v>0</v>
      </c>
      <c r="AZ136" s="19">
        <f t="shared" si="329"/>
        <v>0</v>
      </c>
      <c r="BB136" s="19">
        <f t="shared" si="330"/>
        <v>0</v>
      </c>
      <c r="BC136" s="19">
        <f t="shared" si="330"/>
        <v>0</v>
      </c>
      <c r="BD136" s="19">
        <f t="shared" si="330"/>
        <v>0</v>
      </c>
      <c r="BF136" s="19">
        <f t="shared" si="331"/>
        <v>0</v>
      </c>
      <c r="BG136" s="19">
        <f t="shared" si="331"/>
        <v>0</v>
      </c>
      <c r="BH136" s="19">
        <f t="shared" si="331"/>
        <v>0</v>
      </c>
      <c r="BJ136" s="19">
        <f t="shared" si="332"/>
        <v>0</v>
      </c>
      <c r="BK136" s="19">
        <f t="shared" si="332"/>
        <v>0</v>
      </c>
      <c r="BL136" s="19">
        <f t="shared" si="332"/>
        <v>0</v>
      </c>
      <c r="BN136" s="19">
        <f t="shared" si="333"/>
        <v>0</v>
      </c>
      <c r="BO136" s="19">
        <f t="shared" si="333"/>
        <v>0</v>
      </c>
      <c r="BP136" s="19">
        <f t="shared" si="333"/>
        <v>0</v>
      </c>
      <c r="BR136" s="19">
        <f t="shared" si="334"/>
        <v>0</v>
      </c>
      <c r="BS136" s="19">
        <f t="shared" si="334"/>
        <v>0</v>
      </c>
      <c r="BT136" s="19">
        <f t="shared" si="334"/>
        <v>0</v>
      </c>
      <c r="BV136" s="19">
        <f t="shared" si="335"/>
        <v>0</v>
      </c>
      <c r="BW136" s="19">
        <f t="shared" si="335"/>
        <v>0</v>
      </c>
      <c r="BX136" s="19">
        <f t="shared" si="335"/>
        <v>0</v>
      </c>
      <c r="BZ136" s="19">
        <f t="shared" si="336"/>
        <v>0</v>
      </c>
      <c r="CA136" s="19">
        <f t="shared" si="336"/>
        <v>0</v>
      </c>
      <c r="CB136" s="19">
        <f t="shared" si="336"/>
        <v>0</v>
      </c>
      <c r="CD136" s="19">
        <f t="shared" si="337"/>
        <v>0</v>
      </c>
      <c r="CE136" s="19">
        <f t="shared" si="337"/>
        <v>0</v>
      </c>
      <c r="CF136" s="19">
        <f t="shared" si="337"/>
        <v>0</v>
      </c>
      <c r="CH136" s="19">
        <f t="shared" si="338"/>
        <v>0</v>
      </c>
      <c r="CI136" s="19">
        <f t="shared" si="338"/>
        <v>0</v>
      </c>
      <c r="CJ136" s="19">
        <f t="shared" si="338"/>
        <v>0</v>
      </c>
      <c r="CL136" s="19">
        <f t="shared" si="339"/>
        <v>0</v>
      </c>
      <c r="CM136" s="19">
        <f t="shared" si="339"/>
        <v>0</v>
      </c>
      <c r="CN136" s="19">
        <f t="shared" si="339"/>
        <v>0</v>
      </c>
      <c r="CP136" s="19">
        <f t="shared" si="340"/>
        <v>0</v>
      </c>
      <c r="CQ136" s="19">
        <f t="shared" si="340"/>
        <v>0</v>
      </c>
      <c r="CR136" s="19">
        <f t="shared" si="340"/>
        <v>0</v>
      </c>
      <c r="CT136" s="19">
        <f t="shared" si="341"/>
        <v>0</v>
      </c>
      <c r="CU136" s="19">
        <f t="shared" si="341"/>
        <v>0</v>
      </c>
      <c r="CV136" s="19">
        <f t="shared" si="341"/>
        <v>0</v>
      </c>
      <c r="CX136" s="19">
        <f t="shared" si="342"/>
        <v>0</v>
      </c>
      <c r="CY136" s="19">
        <f t="shared" si="342"/>
        <v>0</v>
      </c>
      <c r="CZ136" s="19">
        <f t="shared" si="342"/>
        <v>0</v>
      </c>
      <c r="DB136" s="19">
        <f t="shared" si="343"/>
        <v>0</v>
      </c>
      <c r="DC136" s="19">
        <f t="shared" si="343"/>
        <v>0</v>
      </c>
      <c r="DD136" s="19">
        <f t="shared" si="343"/>
        <v>0</v>
      </c>
      <c r="DF136" s="19">
        <f t="shared" si="344"/>
        <v>0</v>
      </c>
      <c r="DG136" s="19">
        <f t="shared" si="344"/>
        <v>0</v>
      </c>
      <c r="DH136" s="19">
        <f t="shared" si="344"/>
        <v>0</v>
      </c>
      <c r="DJ136" s="19">
        <f t="shared" si="345"/>
        <v>1</v>
      </c>
      <c r="DK136" s="19">
        <f t="shared" si="345"/>
        <v>0</v>
      </c>
      <c r="DL136" s="19">
        <f t="shared" si="345"/>
        <v>1</v>
      </c>
      <c r="DN136" s="19">
        <f t="shared" si="346"/>
        <v>0</v>
      </c>
      <c r="DO136" s="19">
        <f t="shared" si="346"/>
        <v>0</v>
      </c>
      <c r="DP136" s="19">
        <f t="shared" si="346"/>
        <v>0</v>
      </c>
      <c r="DR136" s="19">
        <f t="shared" si="347"/>
        <v>0</v>
      </c>
      <c r="DS136" s="19">
        <f t="shared" si="347"/>
        <v>0</v>
      </c>
      <c r="DT136" s="19">
        <f t="shared" si="347"/>
        <v>0</v>
      </c>
      <c r="DV136" s="19">
        <f t="shared" si="348"/>
        <v>0</v>
      </c>
      <c r="DW136" s="19">
        <f t="shared" si="348"/>
        <v>0</v>
      </c>
      <c r="DX136" s="19">
        <f t="shared" si="348"/>
        <v>0</v>
      </c>
      <c r="DZ136" s="19">
        <f t="shared" si="349"/>
        <v>0</v>
      </c>
      <c r="EA136" s="19">
        <f t="shared" si="349"/>
        <v>0</v>
      </c>
      <c r="EB136" s="19">
        <f t="shared" si="349"/>
        <v>0</v>
      </c>
      <c r="ED136" s="19">
        <f t="shared" si="350"/>
        <v>0</v>
      </c>
      <c r="EE136" s="19">
        <f t="shared" si="350"/>
        <v>0</v>
      </c>
      <c r="EF136" s="19">
        <f t="shared" si="350"/>
        <v>0</v>
      </c>
      <c r="EH136" s="19">
        <f t="shared" si="351"/>
        <v>0</v>
      </c>
      <c r="EI136" s="19">
        <f t="shared" si="351"/>
        <v>0</v>
      </c>
      <c r="EJ136" s="19">
        <f t="shared" si="351"/>
        <v>0</v>
      </c>
      <c r="EL136" s="19">
        <f t="shared" si="352"/>
        <v>0</v>
      </c>
      <c r="EM136" s="19">
        <f t="shared" si="352"/>
        <v>0</v>
      </c>
      <c r="EN136" s="19">
        <f t="shared" si="352"/>
        <v>0</v>
      </c>
      <c r="EP136" s="19">
        <f t="shared" si="353"/>
        <v>0</v>
      </c>
      <c r="EQ136" s="19">
        <f t="shared" si="353"/>
        <v>0</v>
      </c>
      <c r="ER136" s="19">
        <f t="shared" si="353"/>
        <v>0</v>
      </c>
      <c r="ET136" s="19">
        <f t="shared" si="354"/>
        <v>0</v>
      </c>
      <c r="EU136" s="19">
        <f t="shared" si="354"/>
        <v>0</v>
      </c>
      <c r="EV136" s="19">
        <f t="shared" si="354"/>
        <v>0</v>
      </c>
      <c r="EX136" s="19">
        <f t="shared" si="355"/>
        <v>0</v>
      </c>
      <c r="EY136" s="19">
        <f t="shared" si="355"/>
        <v>0</v>
      </c>
      <c r="EZ136" s="19">
        <f t="shared" si="355"/>
        <v>0</v>
      </c>
      <c r="FB136" s="19">
        <f t="shared" si="356"/>
        <v>0</v>
      </c>
      <c r="FC136" s="19">
        <f t="shared" si="356"/>
        <v>0</v>
      </c>
      <c r="FD136" s="19">
        <f t="shared" si="356"/>
        <v>0</v>
      </c>
      <c r="FF136" s="19">
        <f t="shared" si="357"/>
        <v>0</v>
      </c>
      <c r="FG136" s="19">
        <f t="shared" si="357"/>
        <v>0</v>
      </c>
      <c r="FH136" s="19">
        <f t="shared" si="357"/>
        <v>0</v>
      </c>
      <c r="FJ136" s="19">
        <f t="shared" si="358"/>
        <v>0</v>
      </c>
      <c r="FK136" s="19">
        <f t="shared" si="358"/>
        <v>0</v>
      </c>
      <c r="FL136" s="19">
        <f t="shared" si="358"/>
        <v>0</v>
      </c>
      <c r="FN136" s="19">
        <f t="shared" si="359"/>
        <v>0</v>
      </c>
      <c r="FO136" s="19">
        <f t="shared" si="359"/>
        <v>0</v>
      </c>
      <c r="FP136" s="19">
        <f t="shared" si="359"/>
        <v>0</v>
      </c>
      <c r="FR136" s="19">
        <f t="shared" si="360"/>
        <v>0</v>
      </c>
      <c r="FS136" s="19">
        <f t="shared" si="360"/>
        <v>0</v>
      </c>
      <c r="FT136" s="19">
        <f t="shared" si="360"/>
        <v>0</v>
      </c>
      <c r="FV136" s="19">
        <f t="shared" si="361"/>
        <v>0</v>
      </c>
      <c r="FW136" s="19">
        <f t="shared" si="361"/>
        <v>0</v>
      </c>
      <c r="FX136" s="19">
        <f t="shared" si="361"/>
        <v>0</v>
      </c>
      <c r="FZ136" s="19">
        <f t="shared" si="362"/>
        <v>0</v>
      </c>
      <c r="GA136" s="19">
        <f t="shared" si="362"/>
        <v>0</v>
      </c>
      <c r="GB136" s="19">
        <f t="shared" si="362"/>
        <v>0</v>
      </c>
      <c r="GD136" s="19">
        <f t="shared" si="363"/>
        <v>0</v>
      </c>
      <c r="GE136" s="19">
        <f t="shared" si="363"/>
        <v>0</v>
      </c>
      <c r="GF136" s="19">
        <f t="shared" si="363"/>
        <v>0</v>
      </c>
      <c r="GH136" s="19">
        <f t="shared" si="364"/>
        <v>0</v>
      </c>
      <c r="GI136" s="19">
        <f t="shared" si="364"/>
        <v>0</v>
      </c>
      <c r="GJ136" s="19">
        <f t="shared" si="364"/>
        <v>0</v>
      </c>
      <c r="GL136" s="19">
        <f t="shared" si="365"/>
        <v>0</v>
      </c>
      <c r="GM136" s="19">
        <f t="shared" si="365"/>
        <v>0</v>
      </c>
      <c r="GN136" s="19">
        <f t="shared" si="365"/>
        <v>0</v>
      </c>
      <c r="GP136" s="19">
        <f t="shared" si="366"/>
        <v>0</v>
      </c>
      <c r="GQ136" s="19">
        <f t="shared" si="366"/>
        <v>0</v>
      </c>
      <c r="GR136" s="19">
        <f t="shared" si="366"/>
        <v>0</v>
      </c>
      <c r="GT136" s="19">
        <f t="shared" si="367"/>
        <v>0</v>
      </c>
      <c r="GU136" s="19">
        <f t="shared" si="367"/>
        <v>0</v>
      </c>
      <c r="GV136" s="19">
        <f t="shared" si="367"/>
        <v>0</v>
      </c>
      <c r="HA136" s="27">
        <f>IF(N136="wykład",G136*E136*'Formy zajęć'!$D$53*'Formy zajęć'!$D$58,IF(N136="ćw.aud",G136*E136*'Kierunek studiów'!$C$6/'Formy zajęć'!$D$59*'Formy zajęć'!$D$53,IF(N136="sem",G136*E136*'Kierunek studiów'!$C$6/'Formy zajęć'!$D$62*'Formy zajęć'!$D$53,IF(N136="ćw.konw",G136*E136*'Formy zajęć'!$D$53*'Kierunek studiów'!$C$6/'Formy zajęć'!$D$61,IF(N136="ćw.lab",G136*E136*'Formy zajęć'!$D$53*'Kierunek studiów'!$C$6/'Formy zajęć'!$D$60,IF(N136="niesklasyfikowane",0,""))))))</f>
        <v>0</v>
      </c>
      <c r="HB136" s="19">
        <f t="shared" si="374"/>
        <v>0</v>
      </c>
    </row>
    <row r="137" spans="2:210" x14ac:dyDescent="0.25">
      <c r="B137" s="28">
        <f t="shared" si="368"/>
        <v>0</v>
      </c>
      <c r="C137" s="25" t="str">
        <f>Przedmioty!B138</f>
        <v>Ekonomika produkcji budowlanej</v>
      </c>
      <c r="D137" s="28" t="str">
        <f>Przedmioty!D138</f>
        <v>WYKŁAD 1</v>
      </c>
      <c r="E137" s="28">
        <f>Przedmioty!C138</f>
        <v>30</v>
      </c>
      <c r="F137" s="29">
        <f t="shared" si="369"/>
        <v>1</v>
      </c>
      <c r="G137" s="29">
        <f t="shared" si="370"/>
        <v>0</v>
      </c>
      <c r="H137" s="29">
        <f t="shared" si="371"/>
        <v>1</v>
      </c>
      <c r="J137" s="19">
        <f t="shared" si="372"/>
        <v>60</v>
      </c>
      <c r="K137" s="19">
        <f t="shared" si="373"/>
        <v>390</v>
      </c>
      <c r="L137" s="19" t="str">
        <f>IF(OR(B138&gt;B137,J137=0),"",K137-SUM($L$132:L136))</f>
        <v/>
      </c>
      <c r="M137" s="19" t="str">
        <f t="shared" si="320"/>
        <v/>
      </c>
      <c r="N137" s="19" t="str">
        <f t="shared" si="321"/>
        <v>wykład</v>
      </c>
      <c r="P137" s="55">
        <f>IF(N137="wykład",E137,IF(N137="ćw.aud",E137*'Kierunek studiów'!$C$6/'Formy zajęć'!$D$59,IF(N137="ćw.lab",E137*'Kierunek studiów'!$C$6/'Formy zajęć'!$D$60,IF(N137="ćw.konw",E137*'Kierunek studiów'!$C$6/'Formy zajęć'!$D$61,IF(N137="sem",E137*'Kierunek studiów'!$C$6/'Formy zajęć'!$D$62,IF(N137="niesklasyfikowane",0,""))))))</f>
        <v>30</v>
      </c>
      <c r="V137" s="19">
        <f t="shared" si="322"/>
        <v>0</v>
      </c>
      <c r="W137" s="19">
        <f t="shared" si="322"/>
        <v>0</v>
      </c>
      <c r="X137" s="19">
        <f t="shared" si="322"/>
        <v>0</v>
      </c>
      <c r="Z137" s="19">
        <f t="shared" si="323"/>
        <v>0</v>
      </c>
      <c r="AA137" s="19">
        <f t="shared" si="323"/>
        <v>0</v>
      </c>
      <c r="AB137" s="19">
        <f t="shared" si="323"/>
        <v>0</v>
      </c>
      <c r="AD137" s="19">
        <f t="shared" si="324"/>
        <v>0</v>
      </c>
      <c r="AE137" s="19">
        <f t="shared" si="324"/>
        <v>0</v>
      </c>
      <c r="AF137" s="19">
        <f t="shared" si="324"/>
        <v>0</v>
      </c>
      <c r="AH137" s="19">
        <f t="shared" si="325"/>
        <v>0</v>
      </c>
      <c r="AI137" s="19">
        <f t="shared" si="325"/>
        <v>0</v>
      </c>
      <c r="AJ137" s="19">
        <f t="shared" si="325"/>
        <v>0</v>
      </c>
      <c r="AL137" s="19">
        <f t="shared" si="326"/>
        <v>0</v>
      </c>
      <c r="AM137" s="19">
        <f t="shared" si="326"/>
        <v>0</v>
      </c>
      <c r="AN137" s="19">
        <f t="shared" si="326"/>
        <v>0</v>
      </c>
      <c r="AP137" s="19">
        <f t="shared" si="327"/>
        <v>0</v>
      </c>
      <c r="AQ137" s="19">
        <f t="shared" si="327"/>
        <v>0</v>
      </c>
      <c r="AR137" s="19">
        <f t="shared" si="327"/>
        <v>0</v>
      </c>
      <c r="AT137" s="19">
        <f t="shared" si="328"/>
        <v>0</v>
      </c>
      <c r="AU137" s="19">
        <f t="shared" si="328"/>
        <v>0</v>
      </c>
      <c r="AV137" s="19">
        <f t="shared" si="328"/>
        <v>0</v>
      </c>
      <c r="AX137" s="19">
        <f t="shared" si="329"/>
        <v>0</v>
      </c>
      <c r="AY137" s="19">
        <f t="shared" si="329"/>
        <v>0</v>
      </c>
      <c r="AZ137" s="19">
        <f t="shared" si="329"/>
        <v>0</v>
      </c>
      <c r="BB137" s="19">
        <f t="shared" si="330"/>
        <v>0</v>
      </c>
      <c r="BC137" s="19">
        <f t="shared" si="330"/>
        <v>0</v>
      </c>
      <c r="BD137" s="19">
        <f t="shared" si="330"/>
        <v>0</v>
      </c>
      <c r="BF137" s="19">
        <f t="shared" si="331"/>
        <v>0</v>
      </c>
      <c r="BG137" s="19">
        <f t="shared" si="331"/>
        <v>0</v>
      </c>
      <c r="BH137" s="19">
        <f t="shared" si="331"/>
        <v>0</v>
      </c>
      <c r="BJ137" s="19">
        <f t="shared" si="332"/>
        <v>0</v>
      </c>
      <c r="BK137" s="19">
        <f t="shared" si="332"/>
        <v>0</v>
      </c>
      <c r="BL137" s="19">
        <f t="shared" si="332"/>
        <v>0</v>
      </c>
      <c r="BN137" s="19">
        <f t="shared" si="333"/>
        <v>0</v>
      </c>
      <c r="BO137" s="19">
        <f t="shared" si="333"/>
        <v>0</v>
      </c>
      <c r="BP137" s="19">
        <f t="shared" si="333"/>
        <v>0</v>
      </c>
      <c r="BR137" s="19">
        <f t="shared" si="334"/>
        <v>0</v>
      </c>
      <c r="BS137" s="19">
        <f t="shared" si="334"/>
        <v>0</v>
      </c>
      <c r="BT137" s="19">
        <f t="shared" si="334"/>
        <v>0</v>
      </c>
      <c r="BV137" s="19">
        <f t="shared" si="335"/>
        <v>0</v>
      </c>
      <c r="BW137" s="19">
        <f t="shared" si="335"/>
        <v>0</v>
      </c>
      <c r="BX137" s="19">
        <f t="shared" si="335"/>
        <v>0</v>
      </c>
      <c r="BZ137" s="19">
        <f t="shared" si="336"/>
        <v>0</v>
      </c>
      <c r="CA137" s="19">
        <f t="shared" si="336"/>
        <v>0</v>
      </c>
      <c r="CB137" s="19">
        <f t="shared" si="336"/>
        <v>0</v>
      </c>
      <c r="CD137" s="19">
        <f t="shared" si="337"/>
        <v>0</v>
      </c>
      <c r="CE137" s="19">
        <f t="shared" si="337"/>
        <v>0</v>
      </c>
      <c r="CF137" s="19">
        <f t="shared" si="337"/>
        <v>0</v>
      </c>
      <c r="CH137" s="19">
        <f t="shared" si="338"/>
        <v>0</v>
      </c>
      <c r="CI137" s="19">
        <f t="shared" si="338"/>
        <v>0</v>
      </c>
      <c r="CJ137" s="19">
        <f t="shared" si="338"/>
        <v>0</v>
      </c>
      <c r="CL137" s="19">
        <f t="shared" si="339"/>
        <v>0</v>
      </c>
      <c r="CM137" s="19">
        <f t="shared" si="339"/>
        <v>0</v>
      </c>
      <c r="CN137" s="19">
        <f t="shared" si="339"/>
        <v>0</v>
      </c>
      <c r="CP137" s="19">
        <f t="shared" si="340"/>
        <v>0</v>
      </c>
      <c r="CQ137" s="19">
        <f t="shared" si="340"/>
        <v>0</v>
      </c>
      <c r="CR137" s="19">
        <f t="shared" si="340"/>
        <v>0</v>
      </c>
      <c r="CT137" s="19">
        <f t="shared" si="341"/>
        <v>0</v>
      </c>
      <c r="CU137" s="19">
        <f t="shared" si="341"/>
        <v>0</v>
      </c>
      <c r="CV137" s="19">
        <f t="shared" si="341"/>
        <v>0</v>
      </c>
      <c r="CX137" s="19">
        <f t="shared" si="342"/>
        <v>0</v>
      </c>
      <c r="CY137" s="19">
        <f t="shared" si="342"/>
        <v>0</v>
      </c>
      <c r="CZ137" s="19">
        <f t="shared" si="342"/>
        <v>0</v>
      </c>
      <c r="DB137" s="19">
        <f t="shared" si="343"/>
        <v>0</v>
      </c>
      <c r="DC137" s="19">
        <f t="shared" si="343"/>
        <v>0</v>
      </c>
      <c r="DD137" s="19">
        <f t="shared" si="343"/>
        <v>0</v>
      </c>
      <c r="DF137" s="19">
        <f t="shared" si="344"/>
        <v>0</v>
      </c>
      <c r="DG137" s="19">
        <f t="shared" si="344"/>
        <v>0</v>
      </c>
      <c r="DH137" s="19">
        <f t="shared" si="344"/>
        <v>0</v>
      </c>
      <c r="DJ137" s="19">
        <f t="shared" si="345"/>
        <v>1</v>
      </c>
      <c r="DK137" s="19">
        <f t="shared" si="345"/>
        <v>0</v>
      </c>
      <c r="DL137" s="19">
        <f t="shared" si="345"/>
        <v>1</v>
      </c>
      <c r="DN137" s="19">
        <f t="shared" si="346"/>
        <v>0</v>
      </c>
      <c r="DO137" s="19">
        <f t="shared" si="346"/>
        <v>0</v>
      </c>
      <c r="DP137" s="19">
        <f t="shared" si="346"/>
        <v>0</v>
      </c>
      <c r="DR137" s="19">
        <f t="shared" si="347"/>
        <v>0</v>
      </c>
      <c r="DS137" s="19">
        <f t="shared" si="347"/>
        <v>0</v>
      </c>
      <c r="DT137" s="19">
        <f t="shared" si="347"/>
        <v>0</v>
      </c>
      <c r="DV137" s="19">
        <f t="shared" si="348"/>
        <v>0</v>
      </c>
      <c r="DW137" s="19">
        <f t="shared" si="348"/>
        <v>0</v>
      </c>
      <c r="DX137" s="19">
        <f t="shared" si="348"/>
        <v>0</v>
      </c>
      <c r="DZ137" s="19">
        <f t="shared" si="349"/>
        <v>0</v>
      </c>
      <c r="EA137" s="19">
        <f t="shared" si="349"/>
        <v>0</v>
      </c>
      <c r="EB137" s="19">
        <f t="shared" si="349"/>
        <v>0</v>
      </c>
      <c r="ED137" s="19">
        <f t="shared" si="350"/>
        <v>0</v>
      </c>
      <c r="EE137" s="19">
        <f t="shared" si="350"/>
        <v>0</v>
      </c>
      <c r="EF137" s="19">
        <f t="shared" si="350"/>
        <v>0</v>
      </c>
      <c r="EH137" s="19">
        <f t="shared" si="351"/>
        <v>0</v>
      </c>
      <c r="EI137" s="19">
        <f t="shared" si="351"/>
        <v>0</v>
      </c>
      <c r="EJ137" s="19">
        <f t="shared" si="351"/>
        <v>0</v>
      </c>
      <c r="EL137" s="19">
        <f t="shared" si="352"/>
        <v>0</v>
      </c>
      <c r="EM137" s="19">
        <f t="shared" si="352"/>
        <v>0</v>
      </c>
      <c r="EN137" s="19">
        <f t="shared" si="352"/>
        <v>0</v>
      </c>
      <c r="EP137" s="19">
        <f t="shared" si="353"/>
        <v>0</v>
      </c>
      <c r="EQ137" s="19">
        <f t="shared" si="353"/>
        <v>0</v>
      </c>
      <c r="ER137" s="19">
        <f t="shared" si="353"/>
        <v>0</v>
      </c>
      <c r="ET137" s="19">
        <f t="shared" si="354"/>
        <v>0</v>
      </c>
      <c r="EU137" s="19">
        <f t="shared" si="354"/>
        <v>0</v>
      </c>
      <c r="EV137" s="19">
        <f t="shared" si="354"/>
        <v>0</v>
      </c>
      <c r="EX137" s="19">
        <f t="shared" si="355"/>
        <v>0</v>
      </c>
      <c r="EY137" s="19">
        <f t="shared" si="355"/>
        <v>0</v>
      </c>
      <c r="EZ137" s="19">
        <f t="shared" si="355"/>
        <v>0</v>
      </c>
      <c r="FB137" s="19">
        <f t="shared" si="356"/>
        <v>0</v>
      </c>
      <c r="FC137" s="19">
        <f t="shared" si="356"/>
        <v>0</v>
      </c>
      <c r="FD137" s="19">
        <f t="shared" si="356"/>
        <v>0</v>
      </c>
      <c r="FF137" s="19">
        <f t="shared" si="357"/>
        <v>0</v>
      </c>
      <c r="FG137" s="19">
        <f t="shared" si="357"/>
        <v>0</v>
      </c>
      <c r="FH137" s="19">
        <f t="shared" si="357"/>
        <v>0</v>
      </c>
      <c r="FJ137" s="19">
        <f t="shared" si="358"/>
        <v>0</v>
      </c>
      <c r="FK137" s="19">
        <f t="shared" si="358"/>
        <v>0</v>
      </c>
      <c r="FL137" s="19">
        <f t="shared" si="358"/>
        <v>0</v>
      </c>
      <c r="FN137" s="19">
        <f t="shared" si="359"/>
        <v>0</v>
      </c>
      <c r="FO137" s="19">
        <f t="shared" si="359"/>
        <v>0</v>
      </c>
      <c r="FP137" s="19">
        <f t="shared" si="359"/>
        <v>0</v>
      </c>
      <c r="FR137" s="19">
        <f t="shared" si="360"/>
        <v>0</v>
      </c>
      <c r="FS137" s="19">
        <f t="shared" si="360"/>
        <v>0</v>
      </c>
      <c r="FT137" s="19">
        <f t="shared" si="360"/>
        <v>0</v>
      </c>
      <c r="FV137" s="19">
        <f t="shared" si="361"/>
        <v>0</v>
      </c>
      <c r="FW137" s="19">
        <f t="shared" si="361"/>
        <v>0</v>
      </c>
      <c r="FX137" s="19">
        <f t="shared" si="361"/>
        <v>0</v>
      </c>
      <c r="FZ137" s="19">
        <f t="shared" si="362"/>
        <v>0</v>
      </c>
      <c r="GA137" s="19">
        <f t="shared" si="362"/>
        <v>0</v>
      </c>
      <c r="GB137" s="19">
        <f t="shared" si="362"/>
        <v>0</v>
      </c>
      <c r="GD137" s="19">
        <f t="shared" si="363"/>
        <v>0</v>
      </c>
      <c r="GE137" s="19">
        <f t="shared" si="363"/>
        <v>0</v>
      </c>
      <c r="GF137" s="19">
        <f t="shared" si="363"/>
        <v>0</v>
      </c>
      <c r="GH137" s="19">
        <f t="shared" si="364"/>
        <v>0</v>
      </c>
      <c r="GI137" s="19">
        <f t="shared" si="364"/>
        <v>0</v>
      </c>
      <c r="GJ137" s="19">
        <f t="shared" si="364"/>
        <v>0</v>
      </c>
      <c r="GL137" s="19">
        <f t="shared" si="365"/>
        <v>0</v>
      </c>
      <c r="GM137" s="19">
        <f t="shared" si="365"/>
        <v>0</v>
      </c>
      <c r="GN137" s="19">
        <f t="shared" si="365"/>
        <v>0</v>
      </c>
      <c r="GP137" s="19">
        <f t="shared" si="366"/>
        <v>0</v>
      </c>
      <c r="GQ137" s="19">
        <f t="shared" si="366"/>
        <v>0</v>
      </c>
      <c r="GR137" s="19">
        <f t="shared" si="366"/>
        <v>0</v>
      </c>
      <c r="GT137" s="19">
        <f t="shared" si="367"/>
        <v>0</v>
      </c>
      <c r="GU137" s="19">
        <f t="shared" si="367"/>
        <v>0</v>
      </c>
      <c r="GV137" s="19">
        <f t="shared" si="367"/>
        <v>0</v>
      </c>
      <c r="HA137" s="27">
        <f>IF(N137="wykład",G137*E137*'Formy zajęć'!$D$53*'Formy zajęć'!$D$58,IF(N137="ćw.aud",G137*E137*'Kierunek studiów'!$C$6/'Formy zajęć'!$D$59*'Formy zajęć'!$D$53,IF(N137="sem",G137*E137*'Kierunek studiów'!$C$6/'Formy zajęć'!$D$62*'Formy zajęć'!$D$53,IF(N137="ćw.konw",G137*E137*'Formy zajęć'!$D$53*'Kierunek studiów'!$C$6/'Formy zajęć'!$D$61,IF(N137="ćw.lab",G137*E137*'Formy zajęć'!$D$53*'Kierunek studiów'!$C$6/'Formy zajęć'!$D$60,IF(N137="niesklasyfikowane",0,""))))))</f>
        <v>0</v>
      </c>
      <c r="HB137" s="19">
        <f t="shared" si="374"/>
        <v>0</v>
      </c>
    </row>
    <row r="138" spans="2:210" x14ac:dyDescent="0.25">
      <c r="B138" s="28">
        <f t="shared" si="368"/>
        <v>1</v>
      </c>
      <c r="C138" s="25" t="str">
        <f>Przedmioty!B139</f>
        <v>Ekonomika produkcji budowlanej</v>
      </c>
      <c r="D138" s="28" t="str">
        <f>Przedmioty!D139</f>
        <v>ĆWICZENIA 2</v>
      </c>
      <c r="E138" s="28">
        <f>Przedmioty!C139</f>
        <v>15</v>
      </c>
      <c r="F138" s="29">
        <f t="shared" si="369"/>
        <v>1</v>
      </c>
      <c r="G138" s="29">
        <f t="shared" si="370"/>
        <v>2</v>
      </c>
      <c r="H138" s="29">
        <f t="shared" si="371"/>
        <v>1</v>
      </c>
      <c r="J138" s="19">
        <f t="shared" si="372"/>
        <v>60</v>
      </c>
      <c r="K138" s="19">
        <f t="shared" si="373"/>
        <v>450</v>
      </c>
      <c r="L138" s="19">
        <f>IF(OR(B139&gt;B138,J138=0),"",K138-SUM($L$132:L137))</f>
        <v>120</v>
      </c>
      <c r="M138" s="19">
        <f t="shared" si="320"/>
        <v>4</v>
      </c>
      <c r="N138" s="19" t="str">
        <f t="shared" si="321"/>
        <v>ćw.aud</v>
      </c>
      <c r="P138" s="55">
        <f>IF(N138="wykład",E138,IF(N138="ćw.aud",E138*'Kierunek studiów'!$C$6/'Formy zajęć'!$D$59,IF(N138="ćw.lab",E138*'Kierunek studiów'!$C$6/'Formy zajęć'!$D$60,IF(N138="ćw.konw",E138*'Kierunek studiów'!$C$6/'Formy zajęć'!$D$61,IF(N138="sem",E138*'Kierunek studiów'!$C$6/'Formy zajęć'!$D$62,IF(N138="niesklasyfikowane",0,""))))))</f>
        <v>45</v>
      </c>
      <c r="V138" s="19">
        <f t="shared" si="322"/>
        <v>0</v>
      </c>
      <c r="W138" s="19">
        <f t="shared" si="322"/>
        <v>0</v>
      </c>
      <c r="X138" s="19">
        <f t="shared" si="322"/>
        <v>0</v>
      </c>
      <c r="Z138" s="19">
        <f t="shared" si="323"/>
        <v>1</v>
      </c>
      <c r="AA138" s="19">
        <f t="shared" si="323"/>
        <v>2</v>
      </c>
      <c r="AB138" s="19">
        <f t="shared" si="323"/>
        <v>1</v>
      </c>
      <c r="AD138" s="19">
        <f t="shared" si="324"/>
        <v>0</v>
      </c>
      <c r="AE138" s="19">
        <f t="shared" si="324"/>
        <v>0</v>
      </c>
      <c r="AF138" s="19">
        <f t="shared" si="324"/>
        <v>0</v>
      </c>
      <c r="AH138" s="19">
        <f t="shared" si="325"/>
        <v>0</v>
      </c>
      <c r="AI138" s="19">
        <f t="shared" si="325"/>
        <v>0</v>
      </c>
      <c r="AJ138" s="19">
        <f t="shared" si="325"/>
        <v>0</v>
      </c>
      <c r="AL138" s="19">
        <f t="shared" si="326"/>
        <v>0</v>
      </c>
      <c r="AM138" s="19">
        <f t="shared" si="326"/>
        <v>0</v>
      </c>
      <c r="AN138" s="19">
        <f t="shared" si="326"/>
        <v>0</v>
      </c>
      <c r="AP138" s="19">
        <f t="shared" si="327"/>
        <v>0</v>
      </c>
      <c r="AQ138" s="19">
        <f t="shared" si="327"/>
        <v>0</v>
      </c>
      <c r="AR138" s="19">
        <f t="shared" si="327"/>
        <v>0</v>
      </c>
      <c r="AT138" s="19">
        <f t="shared" si="328"/>
        <v>0</v>
      </c>
      <c r="AU138" s="19">
        <f t="shared" si="328"/>
        <v>0</v>
      </c>
      <c r="AV138" s="19">
        <f t="shared" si="328"/>
        <v>0</v>
      </c>
      <c r="AX138" s="19">
        <f t="shared" si="329"/>
        <v>0</v>
      </c>
      <c r="AY138" s="19">
        <f t="shared" si="329"/>
        <v>0</v>
      </c>
      <c r="AZ138" s="19">
        <f t="shared" si="329"/>
        <v>0</v>
      </c>
      <c r="BB138" s="19">
        <f t="shared" si="330"/>
        <v>0</v>
      </c>
      <c r="BC138" s="19">
        <f t="shared" si="330"/>
        <v>0</v>
      </c>
      <c r="BD138" s="19">
        <f t="shared" si="330"/>
        <v>0</v>
      </c>
      <c r="BF138" s="19">
        <f t="shared" si="331"/>
        <v>0</v>
      </c>
      <c r="BG138" s="19">
        <f t="shared" si="331"/>
        <v>0</v>
      </c>
      <c r="BH138" s="19">
        <f t="shared" si="331"/>
        <v>0</v>
      </c>
      <c r="BJ138" s="19">
        <f t="shared" si="332"/>
        <v>0</v>
      </c>
      <c r="BK138" s="19">
        <f t="shared" si="332"/>
        <v>0</v>
      </c>
      <c r="BL138" s="19">
        <f t="shared" si="332"/>
        <v>0</v>
      </c>
      <c r="BN138" s="19">
        <f t="shared" si="333"/>
        <v>0</v>
      </c>
      <c r="BO138" s="19">
        <f t="shared" si="333"/>
        <v>0</v>
      </c>
      <c r="BP138" s="19">
        <f t="shared" si="333"/>
        <v>0</v>
      </c>
      <c r="BR138" s="19">
        <f t="shared" si="334"/>
        <v>0</v>
      </c>
      <c r="BS138" s="19">
        <f t="shared" si="334"/>
        <v>0</v>
      </c>
      <c r="BT138" s="19">
        <f t="shared" si="334"/>
        <v>0</v>
      </c>
      <c r="BV138" s="19">
        <f t="shared" si="335"/>
        <v>0</v>
      </c>
      <c r="BW138" s="19">
        <f t="shared" si="335"/>
        <v>0</v>
      </c>
      <c r="BX138" s="19">
        <f t="shared" si="335"/>
        <v>0</v>
      </c>
      <c r="BZ138" s="19">
        <f t="shared" si="336"/>
        <v>0</v>
      </c>
      <c r="CA138" s="19">
        <f t="shared" si="336"/>
        <v>0</v>
      </c>
      <c r="CB138" s="19">
        <f t="shared" si="336"/>
        <v>0</v>
      </c>
      <c r="CD138" s="19">
        <f t="shared" si="337"/>
        <v>0</v>
      </c>
      <c r="CE138" s="19">
        <f t="shared" si="337"/>
        <v>0</v>
      </c>
      <c r="CF138" s="19">
        <f t="shared" si="337"/>
        <v>0</v>
      </c>
      <c r="CH138" s="19">
        <f t="shared" si="338"/>
        <v>0</v>
      </c>
      <c r="CI138" s="19">
        <f t="shared" si="338"/>
        <v>0</v>
      </c>
      <c r="CJ138" s="19">
        <f t="shared" si="338"/>
        <v>0</v>
      </c>
      <c r="CL138" s="19">
        <f t="shared" si="339"/>
        <v>0</v>
      </c>
      <c r="CM138" s="19">
        <f t="shared" si="339"/>
        <v>0</v>
      </c>
      <c r="CN138" s="19">
        <f t="shared" si="339"/>
        <v>0</v>
      </c>
      <c r="CP138" s="19">
        <f t="shared" si="340"/>
        <v>0</v>
      </c>
      <c r="CQ138" s="19">
        <f t="shared" si="340"/>
        <v>0</v>
      </c>
      <c r="CR138" s="19">
        <f t="shared" si="340"/>
        <v>0</v>
      </c>
      <c r="CT138" s="19">
        <f t="shared" si="341"/>
        <v>0</v>
      </c>
      <c r="CU138" s="19">
        <f t="shared" si="341"/>
        <v>0</v>
      </c>
      <c r="CV138" s="19">
        <f t="shared" si="341"/>
        <v>0</v>
      </c>
      <c r="CX138" s="19">
        <f t="shared" si="342"/>
        <v>0</v>
      </c>
      <c r="CY138" s="19">
        <f t="shared" si="342"/>
        <v>0</v>
      </c>
      <c r="CZ138" s="19">
        <f t="shared" si="342"/>
        <v>0</v>
      </c>
      <c r="DB138" s="19">
        <f t="shared" si="343"/>
        <v>0</v>
      </c>
      <c r="DC138" s="19">
        <f t="shared" si="343"/>
        <v>0</v>
      </c>
      <c r="DD138" s="19">
        <f t="shared" si="343"/>
        <v>0</v>
      </c>
      <c r="DF138" s="19">
        <f t="shared" si="344"/>
        <v>0</v>
      </c>
      <c r="DG138" s="19">
        <f t="shared" si="344"/>
        <v>0</v>
      </c>
      <c r="DH138" s="19">
        <f t="shared" si="344"/>
        <v>0</v>
      </c>
      <c r="DJ138" s="19">
        <f t="shared" si="345"/>
        <v>0</v>
      </c>
      <c r="DK138" s="19">
        <f t="shared" si="345"/>
        <v>0</v>
      </c>
      <c r="DL138" s="19">
        <f t="shared" si="345"/>
        <v>0</v>
      </c>
      <c r="DN138" s="19">
        <f t="shared" si="346"/>
        <v>0</v>
      </c>
      <c r="DO138" s="19">
        <f t="shared" si="346"/>
        <v>0</v>
      </c>
      <c r="DP138" s="19">
        <f t="shared" si="346"/>
        <v>0</v>
      </c>
      <c r="DR138" s="19">
        <f t="shared" si="347"/>
        <v>0</v>
      </c>
      <c r="DS138" s="19">
        <f t="shared" si="347"/>
        <v>0</v>
      </c>
      <c r="DT138" s="19">
        <f t="shared" si="347"/>
        <v>0</v>
      </c>
      <c r="DV138" s="19">
        <f t="shared" si="348"/>
        <v>0</v>
      </c>
      <c r="DW138" s="19">
        <f t="shared" si="348"/>
        <v>0</v>
      </c>
      <c r="DX138" s="19">
        <f t="shared" si="348"/>
        <v>0</v>
      </c>
      <c r="DZ138" s="19">
        <f t="shared" si="349"/>
        <v>0</v>
      </c>
      <c r="EA138" s="19">
        <f t="shared" si="349"/>
        <v>0</v>
      </c>
      <c r="EB138" s="19">
        <f t="shared" si="349"/>
        <v>0</v>
      </c>
      <c r="ED138" s="19">
        <f t="shared" si="350"/>
        <v>0</v>
      </c>
      <c r="EE138" s="19">
        <f t="shared" si="350"/>
        <v>0</v>
      </c>
      <c r="EF138" s="19">
        <f t="shared" si="350"/>
        <v>0</v>
      </c>
      <c r="EH138" s="19">
        <f t="shared" si="351"/>
        <v>0</v>
      </c>
      <c r="EI138" s="19">
        <f t="shared" si="351"/>
        <v>0</v>
      </c>
      <c r="EJ138" s="19">
        <f t="shared" si="351"/>
        <v>0</v>
      </c>
      <c r="EL138" s="19">
        <f t="shared" si="352"/>
        <v>0</v>
      </c>
      <c r="EM138" s="19">
        <f t="shared" si="352"/>
        <v>0</v>
      </c>
      <c r="EN138" s="19">
        <f t="shared" si="352"/>
        <v>0</v>
      </c>
      <c r="EP138" s="19">
        <f t="shared" si="353"/>
        <v>0</v>
      </c>
      <c r="EQ138" s="19">
        <f t="shared" si="353"/>
        <v>0</v>
      </c>
      <c r="ER138" s="19">
        <f t="shared" si="353"/>
        <v>0</v>
      </c>
      <c r="ET138" s="19">
        <f t="shared" si="354"/>
        <v>0</v>
      </c>
      <c r="EU138" s="19">
        <f t="shared" si="354"/>
        <v>0</v>
      </c>
      <c r="EV138" s="19">
        <f t="shared" si="354"/>
        <v>0</v>
      </c>
      <c r="EX138" s="19">
        <f t="shared" si="355"/>
        <v>0</v>
      </c>
      <c r="EY138" s="19">
        <f t="shared" si="355"/>
        <v>0</v>
      </c>
      <c r="EZ138" s="19">
        <f t="shared" si="355"/>
        <v>0</v>
      </c>
      <c r="FB138" s="19">
        <f t="shared" si="356"/>
        <v>0</v>
      </c>
      <c r="FC138" s="19">
        <f t="shared" si="356"/>
        <v>0</v>
      </c>
      <c r="FD138" s="19">
        <f t="shared" si="356"/>
        <v>0</v>
      </c>
      <c r="FF138" s="19">
        <f t="shared" si="357"/>
        <v>0</v>
      </c>
      <c r="FG138" s="19">
        <f t="shared" si="357"/>
        <v>0</v>
      </c>
      <c r="FH138" s="19">
        <f t="shared" si="357"/>
        <v>0</v>
      </c>
      <c r="FJ138" s="19">
        <f t="shared" si="358"/>
        <v>0</v>
      </c>
      <c r="FK138" s="19">
        <f t="shared" si="358"/>
        <v>0</v>
      </c>
      <c r="FL138" s="19">
        <f t="shared" si="358"/>
        <v>0</v>
      </c>
      <c r="FN138" s="19">
        <f t="shared" si="359"/>
        <v>0</v>
      </c>
      <c r="FO138" s="19">
        <f t="shared" si="359"/>
        <v>0</v>
      </c>
      <c r="FP138" s="19">
        <f t="shared" si="359"/>
        <v>0</v>
      </c>
      <c r="FR138" s="19">
        <f t="shared" si="360"/>
        <v>0</v>
      </c>
      <c r="FS138" s="19">
        <f t="shared" si="360"/>
        <v>0</v>
      </c>
      <c r="FT138" s="19">
        <f t="shared" si="360"/>
        <v>0</v>
      </c>
      <c r="FV138" s="19">
        <f t="shared" si="361"/>
        <v>0</v>
      </c>
      <c r="FW138" s="19">
        <f t="shared" si="361"/>
        <v>0</v>
      </c>
      <c r="FX138" s="19">
        <f t="shared" si="361"/>
        <v>0</v>
      </c>
      <c r="FZ138" s="19">
        <f t="shared" si="362"/>
        <v>0</v>
      </c>
      <c r="GA138" s="19">
        <f t="shared" si="362"/>
        <v>0</v>
      </c>
      <c r="GB138" s="19">
        <f t="shared" si="362"/>
        <v>0</v>
      </c>
      <c r="GD138" s="19">
        <f t="shared" si="363"/>
        <v>0</v>
      </c>
      <c r="GE138" s="19">
        <f t="shared" si="363"/>
        <v>0</v>
      </c>
      <c r="GF138" s="19">
        <f t="shared" si="363"/>
        <v>0</v>
      </c>
      <c r="GH138" s="19">
        <f t="shared" si="364"/>
        <v>0</v>
      </c>
      <c r="GI138" s="19">
        <f t="shared" si="364"/>
        <v>0</v>
      </c>
      <c r="GJ138" s="19">
        <f t="shared" si="364"/>
        <v>0</v>
      </c>
      <c r="GL138" s="19">
        <f t="shared" si="365"/>
        <v>0</v>
      </c>
      <c r="GM138" s="19">
        <f t="shared" si="365"/>
        <v>0</v>
      </c>
      <c r="GN138" s="19">
        <f t="shared" si="365"/>
        <v>0</v>
      </c>
      <c r="GP138" s="19">
        <f t="shared" si="366"/>
        <v>0</v>
      </c>
      <c r="GQ138" s="19">
        <f t="shared" si="366"/>
        <v>0</v>
      </c>
      <c r="GR138" s="19">
        <f t="shared" si="366"/>
        <v>0</v>
      </c>
      <c r="GT138" s="19">
        <f t="shared" si="367"/>
        <v>0</v>
      </c>
      <c r="GU138" s="19">
        <f t="shared" si="367"/>
        <v>0</v>
      </c>
      <c r="GV138" s="19">
        <f t="shared" si="367"/>
        <v>0</v>
      </c>
      <c r="HA138" s="27">
        <f>IF(N138="wykład",G138*E138*'Formy zajęć'!$D$53*'Formy zajęć'!$D$58,IF(N138="ćw.aud",G138*E138*'Kierunek studiów'!$C$6/'Formy zajęć'!$D$59*'Formy zajęć'!$D$53,IF(N138="sem",G138*E138*'Kierunek studiów'!$C$6/'Formy zajęć'!$D$62*'Formy zajęć'!$D$53,IF(N138="ćw.konw",G138*E138*'Formy zajęć'!$D$53*'Kierunek studiów'!$C$6/'Formy zajęć'!$D$61,IF(N138="ćw.lab",G138*E138*'Formy zajęć'!$D$53*'Kierunek studiów'!$C$6/'Formy zajęć'!$D$60,IF(N138="niesklasyfikowane",0,""))))))</f>
        <v>0</v>
      </c>
      <c r="HB138" s="19">
        <f t="shared" si="374"/>
        <v>0</v>
      </c>
    </row>
    <row r="139" spans="2:210" x14ac:dyDescent="0.25">
      <c r="B139" s="28">
        <f t="shared" si="368"/>
        <v>0</v>
      </c>
      <c r="C139" s="25" t="str">
        <f>Przedmioty!B140</f>
        <v>Zarządzanie przestrzeniami publicznymi</v>
      </c>
      <c r="D139" s="28" t="str">
        <f>Przedmioty!D140</f>
        <v>ĆWICZENIA KONWERSATORYJNE 1</v>
      </c>
      <c r="E139" s="28">
        <f>Przedmioty!C140</f>
        <v>30</v>
      </c>
      <c r="F139" s="29">
        <f t="shared" si="369"/>
        <v>1</v>
      </c>
      <c r="G139" s="29">
        <f t="shared" si="370"/>
        <v>1</v>
      </c>
      <c r="H139" s="29">
        <f t="shared" si="371"/>
        <v>0</v>
      </c>
      <c r="J139" s="19">
        <f t="shared" si="372"/>
        <v>60</v>
      </c>
      <c r="K139" s="19">
        <f t="shared" si="373"/>
        <v>510</v>
      </c>
      <c r="L139" s="19">
        <f>IF(OR(B140&gt;B139,J139=0),"",K139-SUM($L$132:L138))</f>
        <v>60</v>
      </c>
      <c r="M139" s="19">
        <f t="shared" ref="M139:M167" si="375">IF(D139="W -F",L139/30-L139/30,IF(L139&lt;&gt;"",L139/30,""))</f>
        <v>2</v>
      </c>
      <c r="N139" s="19" t="str">
        <f t="shared" si="321"/>
        <v>ćw.konw</v>
      </c>
      <c r="P139" s="55">
        <f>IF(N139="wykład",E139,IF(N139="ćw.aud",E139*'Kierunek studiów'!$C$6/'Formy zajęć'!$D$59,IF(N139="ćw.lab",E139*'Kierunek studiów'!$C$6/'Formy zajęć'!$D$60,IF(N139="ćw.konw",E139*'Kierunek studiów'!$C$6/'Formy zajęć'!$D$61,IF(N139="sem",E139*'Kierunek studiów'!$C$6/'Formy zajęć'!$D$62,IF(N139="niesklasyfikowane",0,""))))))</f>
        <v>112.5</v>
      </c>
      <c r="V139" s="19">
        <f t="shared" si="322"/>
        <v>0</v>
      </c>
      <c r="W139" s="19">
        <f t="shared" si="322"/>
        <v>0</v>
      </c>
      <c r="X139" s="19">
        <f t="shared" si="322"/>
        <v>0</v>
      </c>
      <c r="Z139" s="19">
        <f t="shared" si="323"/>
        <v>0</v>
      </c>
      <c r="AA139" s="19">
        <f t="shared" si="323"/>
        <v>0</v>
      </c>
      <c r="AB139" s="19">
        <f t="shared" si="323"/>
        <v>0</v>
      </c>
      <c r="AD139" s="19">
        <f t="shared" si="324"/>
        <v>0</v>
      </c>
      <c r="AE139" s="19">
        <f t="shared" si="324"/>
        <v>0</v>
      </c>
      <c r="AF139" s="19">
        <f t="shared" si="324"/>
        <v>0</v>
      </c>
      <c r="AH139" s="19">
        <f t="shared" si="325"/>
        <v>0</v>
      </c>
      <c r="AI139" s="19">
        <f t="shared" si="325"/>
        <v>0</v>
      </c>
      <c r="AJ139" s="19">
        <f t="shared" si="325"/>
        <v>0</v>
      </c>
      <c r="AL139" s="19">
        <f t="shared" si="326"/>
        <v>0</v>
      </c>
      <c r="AM139" s="19">
        <f t="shared" si="326"/>
        <v>0</v>
      </c>
      <c r="AN139" s="19">
        <f t="shared" si="326"/>
        <v>0</v>
      </c>
      <c r="AP139" s="19">
        <f t="shared" si="327"/>
        <v>0</v>
      </c>
      <c r="AQ139" s="19">
        <f t="shared" si="327"/>
        <v>0</v>
      </c>
      <c r="AR139" s="19">
        <f t="shared" si="327"/>
        <v>0</v>
      </c>
      <c r="AT139" s="19">
        <f t="shared" si="328"/>
        <v>1</v>
      </c>
      <c r="AU139" s="19">
        <f t="shared" si="328"/>
        <v>1</v>
      </c>
      <c r="AV139" s="19">
        <f t="shared" si="328"/>
        <v>0</v>
      </c>
      <c r="AX139" s="19">
        <f t="shared" si="329"/>
        <v>0</v>
      </c>
      <c r="AY139" s="19">
        <f t="shared" si="329"/>
        <v>0</v>
      </c>
      <c r="AZ139" s="19">
        <f t="shared" si="329"/>
        <v>0</v>
      </c>
      <c r="BB139" s="19">
        <f t="shared" si="330"/>
        <v>0</v>
      </c>
      <c r="BC139" s="19">
        <f t="shared" si="330"/>
        <v>0</v>
      </c>
      <c r="BD139" s="19">
        <f t="shared" si="330"/>
        <v>0</v>
      </c>
      <c r="BF139" s="19">
        <f t="shared" si="331"/>
        <v>0</v>
      </c>
      <c r="BG139" s="19">
        <f t="shared" si="331"/>
        <v>0</v>
      </c>
      <c r="BH139" s="19">
        <f t="shared" si="331"/>
        <v>0</v>
      </c>
      <c r="BJ139" s="19">
        <f t="shared" si="332"/>
        <v>0</v>
      </c>
      <c r="BK139" s="19">
        <f t="shared" si="332"/>
        <v>0</v>
      </c>
      <c r="BL139" s="19">
        <f t="shared" si="332"/>
        <v>0</v>
      </c>
      <c r="BN139" s="19">
        <f t="shared" si="333"/>
        <v>0</v>
      </c>
      <c r="BO139" s="19">
        <f t="shared" si="333"/>
        <v>0</v>
      </c>
      <c r="BP139" s="19">
        <f t="shared" si="333"/>
        <v>0</v>
      </c>
      <c r="BR139" s="19">
        <f t="shared" si="334"/>
        <v>0</v>
      </c>
      <c r="BS139" s="19">
        <f t="shared" si="334"/>
        <v>0</v>
      </c>
      <c r="BT139" s="19">
        <f t="shared" si="334"/>
        <v>0</v>
      </c>
      <c r="BV139" s="19">
        <f t="shared" si="335"/>
        <v>0</v>
      </c>
      <c r="BW139" s="19">
        <f t="shared" si="335"/>
        <v>0</v>
      </c>
      <c r="BX139" s="19">
        <f t="shared" si="335"/>
        <v>0</v>
      </c>
      <c r="BZ139" s="19">
        <f t="shared" si="336"/>
        <v>0</v>
      </c>
      <c r="CA139" s="19">
        <f t="shared" si="336"/>
        <v>0</v>
      </c>
      <c r="CB139" s="19">
        <f t="shared" si="336"/>
        <v>0</v>
      </c>
      <c r="CD139" s="19">
        <f t="shared" si="337"/>
        <v>0</v>
      </c>
      <c r="CE139" s="19">
        <f t="shared" si="337"/>
        <v>0</v>
      </c>
      <c r="CF139" s="19">
        <f t="shared" si="337"/>
        <v>0</v>
      </c>
      <c r="CH139" s="19">
        <f t="shared" si="338"/>
        <v>0</v>
      </c>
      <c r="CI139" s="19">
        <f t="shared" si="338"/>
        <v>0</v>
      </c>
      <c r="CJ139" s="19">
        <f t="shared" si="338"/>
        <v>0</v>
      </c>
      <c r="CL139" s="19">
        <f t="shared" si="339"/>
        <v>0</v>
      </c>
      <c r="CM139" s="19">
        <f t="shared" si="339"/>
        <v>0</v>
      </c>
      <c r="CN139" s="19">
        <f t="shared" si="339"/>
        <v>0</v>
      </c>
      <c r="CP139" s="19">
        <f t="shared" si="340"/>
        <v>0</v>
      </c>
      <c r="CQ139" s="19">
        <f t="shared" si="340"/>
        <v>0</v>
      </c>
      <c r="CR139" s="19">
        <f t="shared" si="340"/>
        <v>0</v>
      </c>
      <c r="CT139" s="19">
        <f t="shared" si="341"/>
        <v>0</v>
      </c>
      <c r="CU139" s="19">
        <f t="shared" si="341"/>
        <v>0</v>
      </c>
      <c r="CV139" s="19">
        <f t="shared" si="341"/>
        <v>0</v>
      </c>
      <c r="CX139" s="19">
        <f t="shared" si="342"/>
        <v>0</v>
      </c>
      <c r="CY139" s="19">
        <f t="shared" si="342"/>
        <v>0</v>
      </c>
      <c r="CZ139" s="19">
        <f t="shared" si="342"/>
        <v>0</v>
      </c>
      <c r="DB139" s="19">
        <f t="shared" si="343"/>
        <v>0</v>
      </c>
      <c r="DC139" s="19">
        <f t="shared" si="343"/>
        <v>0</v>
      </c>
      <c r="DD139" s="19">
        <f t="shared" si="343"/>
        <v>0</v>
      </c>
      <c r="DF139" s="19">
        <f t="shared" si="344"/>
        <v>0</v>
      </c>
      <c r="DG139" s="19">
        <f t="shared" si="344"/>
        <v>0</v>
      </c>
      <c r="DH139" s="19">
        <f t="shared" si="344"/>
        <v>0</v>
      </c>
      <c r="DJ139" s="19">
        <f t="shared" si="345"/>
        <v>0</v>
      </c>
      <c r="DK139" s="19">
        <f t="shared" si="345"/>
        <v>0</v>
      </c>
      <c r="DL139" s="19">
        <f t="shared" si="345"/>
        <v>0</v>
      </c>
      <c r="DN139" s="19">
        <f t="shared" si="346"/>
        <v>0</v>
      </c>
      <c r="DO139" s="19">
        <f t="shared" si="346"/>
        <v>0</v>
      </c>
      <c r="DP139" s="19">
        <f t="shared" si="346"/>
        <v>0</v>
      </c>
      <c r="DR139" s="19">
        <f t="shared" si="347"/>
        <v>0</v>
      </c>
      <c r="DS139" s="19">
        <f t="shared" si="347"/>
        <v>0</v>
      </c>
      <c r="DT139" s="19">
        <f t="shared" si="347"/>
        <v>0</v>
      </c>
      <c r="DV139" s="19">
        <f t="shared" si="348"/>
        <v>0</v>
      </c>
      <c r="DW139" s="19">
        <f t="shared" si="348"/>
        <v>0</v>
      </c>
      <c r="DX139" s="19">
        <f t="shared" si="348"/>
        <v>0</v>
      </c>
      <c r="DZ139" s="19">
        <f t="shared" si="349"/>
        <v>0</v>
      </c>
      <c r="EA139" s="19">
        <f t="shared" si="349"/>
        <v>0</v>
      </c>
      <c r="EB139" s="19">
        <f t="shared" si="349"/>
        <v>0</v>
      </c>
      <c r="ED139" s="19">
        <f t="shared" si="350"/>
        <v>0</v>
      </c>
      <c r="EE139" s="19">
        <f t="shared" si="350"/>
        <v>0</v>
      </c>
      <c r="EF139" s="19">
        <f t="shared" si="350"/>
        <v>0</v>
      </c>
      <c r="EH139" s="19">
        <f t="shared" si="351"/>
        <v>0</v>
      </c>
      <c r="EI139" s="19">
        <f t="shared" si="351"/>
        <v>0</v>
      </c>
      <c r="EJ139" s="19">
        <f t="shared" si="351"/>
        <v>0</v>
      </c>
      <c r="EL139" s="19">
        <f t="shared" si="352"/>
        <v>0</v>
      </c>
      <c r="EM139" s="19">
        <f t="shared" si="352"/>
        <v>0</v>
      </c>
      <c r="EN139" s="19">
        <f t="shared" si="352"/>
        <v>0</v>
      </c>
      <c r="EP139" s="19">
        <f t="shared" si="353"/>
        <v>0</v>
      </c>
      <c r="EQ139" s="19">
        <f t="shared" si="353"/>
        <v>0</v>
      </c>
      <c r="ER139" s="19">
        <f t="shared" si="353"/>
        <v>0</v>
      </c>
      <c r="ET139" s="19">
        <f t="shared" si="354"/>
        <v>0</v>
      </c>
      <c r="EU139" s="19">
        <f t="shared" si="354"/>
        <v>0</v>
      </c>
      <c r="EV139" s="19">
        <f t="shared" si="354"/>
        <v>0</v>
      </c>
      <c r="EX139" s="19">
        <f t="shared" si="355"/>
        <v>0</v>
      </c>
      <c r="EY139" s="19">
        <f t="shared" si="355"/>
        <v>0</v>
      </c>
      <c r="EZ139" s="19">
        <f t="shared" si="355"/>
        <v>0</v>
      </c>
      <c r="FB139" s="19">
        <f t="shared" si="356"/>
        <v>0</v>
      </c>
      <c r="FC139" s="19">
        <f t="shared" si="356"/>
        <v>0</v>
      </c>
      <c r="FD139" s="19">
        <f t="shared" si="356"/>
        <v>0</v>
      </c>
      <c r="FF139" s="19">
        <f t="shared" si="357"/>
        <v>0</v>
      </c>
      <c r="FG139" s="19">
        <f t="shared" si="357"/>
        <v>0</v>
      </c>
      <c r="FH139" s="19">
        <f t="shared" si="357"/>
        <v>0</v>
      </c>
      <c r="FJ139" s="19">
        <f t="shared" si="358"/>
        <v>0</v>
      </c>
      <c r="FK139" s="19">
        <f t="shared" si="358"/>
        <v>0</v>
      </c>
      <c r="FL139" s="19">
        <f t="shared" si="358"/>
        <v>0</v>
      </c>
      <c r="FN139" s="19">
        <f t="shared" si="359"/>
        <v>0</v>
      </c>
      <c r="FO139" s="19">
        <f t="shared" si="359"/>
        <v>0</v>
      </c>
      <c r="FP139" s="19">
        <f t="shared" si="359"/>
        <v>0</v>
      </c>
      <c r="FR139" s="19">
        <f t="shared" si="360"/>
        <v>0</v>
      </c>
      <c r="FS139" s="19">
        <f t="shared" si="360"/>
        <v>0</v>
      </c>
      <c r="FT139" s="19">
        <f t="shared" si="360"/>
        <v>0</v>
      </c>
      <c r="FV139" s="19">
        <f t="shared" si="361"/>
        <v>0</v>
      </c>
      <c r="FW139" s="19">
        <f t="shared" si="361"/>
        <v>0</v>
      </c>
      <c r="FX139" s="19">
        <f t="shared" si="361"/>
        <v>0</v>
      </c>
      <c r="FZ139" s="19">
        <f t="shared" si="362"/>
        <v>0</v>
      </c>
      <c r="GA139" s="19">
        <f t="shared" si="362"/>
        <v>0</v>
      </c>
      <c r="GB139" s="19">
        <f t="shared" si="362"/>
        <v>0</v>
      </c>
      <c r="GD139" s="19">
        <f t="shared" si="363"/>
        <v>0</v>
      </c>
      <c r="GE139" s="19">
        <f t="shared" si="363"/>
        <v>0</v>
      </c>
      <c r="GF139" s="19">
        <f t="shared" si="363"/>
        <v>0</v>
      </c>
      <c r="GH139" s="19">
        <f t="shared" si="364"/>
        <v>0</v>
      </c>
      <c r="GI139" s="19">
        <f t="shared" si="364"/>
        <v>0</v>
      </c>
      <c r="GJ139" s="19">
        <f t="shared" si="364"/>
        <v>0</v>
      </c>
      <c r="GL139" s="19">
        <f t="shared" si="365"/>
        <v>0</v>
      </c>
      <c r="GM139" s="19">
        <f t="shared" si="365"/>
        <v>0</v>
      </c>
      <c r="GN139" s="19">
        <f t="shared" si="365"/>
        <v>0</v>
      </c>
      <c r="GP139" s="19">
        <f t="shared" si="366"/>
        <v>0</v>
      </c>
      <c r="GQ139" s="19">
        <f t="shared" si="366"/>
        <v>0</v>
      </c>
      <c r="GR139" s="19">
        <f t="shared" si="366"/>
        <v>0</v>
      </c>
      <c r="GT139" s="19">
        <f t="shared" si="367"/>
        <v>0</v>
      </c>
      <c r="GU139" s="19">
        <f t="shared" si="367"/>
        <v>0</v>
      </c>
      <c r="GV139" s="19">
        <f t="shared" si="367"/>
        <v>0</v>
      </c>
      <c r="HA139" s="27">
        <f>IF(N139="wykład",G139*E139*'Formy zajęć'!$D$53*'Formy zajęć'!$D$58,IF(N139="ćw.aud",G139*E139*'Kierunek studiów'!$C$6/'Formy zajęć'!$D$59*'Formy zajęć'!$D$53,IF(N139="sem",G139*E139*'Kierunek studiów'!$C$6/'Formy zajęć'!$D$62*'Formy zajęć'!$D$53,IF(N139="ćw.konw",G139*E139*'Formy zajęć'!$D$53*'Kierunek studiów'!$C$6/'Formy zajęć'!$D$61,IF(N139="ćw.lab",G139*E139*'Formy zajęć'!$D$53*'Kierunek studiów'!$C$6/'Formy zajęć'!$D$60,IF(N139="niesklasyfikowane",0,""))))))</f>
        <v>0</v>
      </c>
      <c r="HB139" s="19">
        <f t="shared" si="374"/>
        <v>0</v>
      </c>
    </row>
    <row r="140" spans="2:210" x14ac:dyDescent="0.25">
      <c r="B140" s="28">
        <f t="shared" si="368"/>
        <v>0</v>
      </c>
      <c r="C140" s="25" t="str">
        <f>Przedmioty!B141</f>
        <v>Kształtowanie wartości przestrzeni</v>
      </c>
      <c r="D140" s="28" t="str">
        <f>Przedmioty!D141</f>
        <v>ĆWICZENIA INFORMATYCZNE 1</v>
      </c>
      <c r="E140" s="28">
        <f>Przedmioty!C141</f>
        <v>15</v>
      </c>
      <c r="F140" s="29">
        <f t="shared" si="369"/>
        <v>1</v>
      </c>
      <c r="G140" s="29">
        <f t="shared" si="370"/>
        <v>0</v>
      </c>
      <c r="H140" s="29">
        <f t="shared" si="371"/>
        <v>1</v>
      </c>
      <c r="J140" s="19">
        <f t="shared" si="372"/>
        <v>30</v>
      </c>
      <c r="K140" s="19">
        <f t="shared" si="373"/>
        <v>540</v>
      </c>
      <c r="L140" s="19">
        <f>IF(OR(B141&gt;B140,J140=0),"",K140-SUM($L$132:L139))</f>
        <v>30</v>
      </c>
      <c r="M140" s="19">
        <f t="shared" si="375"/>
        <v>1</v>
      </c>
      <c r="N140" s="19" t="str">
        <f t="shared" si="321"/>
        <v>ćw.lab</v>
      </c>
      <c r="P140" s="55">
        <f>IF(N140="wykład",E140,IF(N140="ćw.aud",E140*'Kierunek studiów'!$C$6/'Formy zajęć'!$D$59,IF(N140="ćw.lab",E140*'Kierunek studiów'!$C$6/'Formy zajęć'!$D$60,IF(N140="ćw.konw",E140*'Kierunek studiów'!$C$6/'Formy zajęć'!$D$61,IF(N140="sem",E140*'Kierunek studiów'!$C$6/'Formy zajęć'!$D$62,IF(N140="niesklasyfikowane",0,""))))))</f>
        <v>67.5</v>
      </c>
      <c r="V140" s="19">
        <f t="shared" si="322"/>
        <v>0</v>
      </c>
      <c r="W140" s="19">
        <f t="shared" si="322"/>
        <v>0</v>
      </c>
      <c r="X140" s="19">
        <f t="shared" si="322"/>
        <v>0</v>
      </c>
      <c r="Z140" s="19">
        <f t="shared" si="323"/>
        <v>0</v>
      </c>
      <c r="AA140" s="19">
        <f t="shared" si="323"/>
        <v>0</v>
      </c>
      <c r="AB140" s="19">
        <f t="shared" si="323"/>
        <v>0</v>
      </c>
      <c r="AD140" s="19">
        <f t="shared" si="324"/>
        <v>0</v>
      </c>
      <c r="AE140" s="19">
        <f t="shared" si="324"/>
        <v>0</v>
      </c>
      <c r="AF140" s="19">
        <f t="shared" si="324"/>
        <v>0</v>
      </c>
      <c r="AH140" s="19">
        <f t="shared" si="325"/>
        <v>1</v>
      </c>
      <c r="AI140" s="19">
        <f t="shared" si="325"/>
        <v>0</v>
      </c>
      <c r="AJ140" s="19">
        <f t="shared" si="325"/>
        <v>1</v>
      </c>
      <c r="AL140" s="19">
        <f t="shared" si="326"/>
        <v>0</v>
      </c>
      <c r="AM140" s="19">
        <f t="shared" si="326"/>
        <v>0</v>
      </c>
      <c r="AN140" s="19">
        <f t="shared" si="326"/>
        <v>0</v>
      </c>
      <c r="AP140" s="19">
        <f t="shared" si="327"/>
        <v>0</v>
      </c>
      <c r="AQ140" s="19">
        <f t="shared" si="327"/>
        <v>0</v>
      </c>
      <c r="AR140" s="19">
        <f t="shared" si="327"/>
        <v>0</v>
      </c>
      <c r="AT140" s="19">
        <f t="shared" si="328"/>
        <v>0</v>
      </c>
      <c r="AU140" s="19">
        <f t="shared" si="328"/>
        <v>0</v>
      </c>
      <c r="AV140" s="19">
        <f t="shared" si="328"/>
        <v>0</v>
      </c>
      <c r="AX140" s="19">
        <f t="shared" si="329"/>
        <v>0</v>
      </c>
      <c r="AY140" s="19">
        <f t="shared" si="329"/>
        <v>0</v>
      </c>
      <c r="AZ140" s="19">
        <f t="shared" si="329"/>
        <v>0</v>
      </c>
      <c r="BB140" s="19">
        <f t="shared" si="330"/>
        <v>0</v>
      </c>
      <c r="BC140" s="19">
        <f t="shared" si="330"/>
        <v>0</v>
      </c>
      <c r="BD140" s="19">
        <f t="shared" si="330"/>
        <v>0</v>
      </c>
      <c r="BF140" s="19">
        <f t="shared" si="331"/>
        <v>0</v>
      </c>
      <c r="BG140" s="19">
        <f t="shared" si="331"/>
        <v>0</v>
      </c>
      <c r="BH140" s="19">
        <f t="shared" si="331"/>
        <v>0</v>
      </c>
      <c r="BJ140" s="19">
        <f t="shared" si="332"/>
        <v>0</v>
      </c>
      <c r="BK140" s="19">
        <f t="shared" si="332"/>
        <v>0</v>
      </c>
      <c r="BL140" s="19">
        <f t="shared" si="332"/>
        <v>0</v>
      </c>
      <c r="BN140" s="19">
        <f t="shared" si="333"/>
        <v>0</v>
      </c>
      <c r="BO140" s="19">
        <f t="shared" si="333"/>
        <v>0</v>
      </c>
      <c r="BP140" s="19">
        <f t="shared" si="333"/>
        <v>0</v>
      </c>
      <c r="BR140" s="19">
        <f t="shared" si="334"/>
        <v>0</v>
      </c>
      <c r="BS140" s="19">
        <f t="shared" si="334"/>
        <v>0</v>
      </c>
      <c r="BT140" s="19">
        <f t="shared" si="334"/>
        <v>0</v>
      </c>
      <c r="BV140" s="19">
        <f t="shared" si="335"/>
        <v>0</v>
      </c>
      <c r="BW140" s="19">
        <f t="shared" si="335"/>
        <v>0</v>
      </c>
      <c r="BX140" s="19">
        <f t="shared" si="335"/>
        <v>0</v>
      </c>
      <c r="BZ140" s="19">
        <f t="shared" si="336"/>
        <v>0</v>
      </c>
      <c r="CA140" s="19">
        <f t="shared" si="336"/>
        <v>0</v>
      </c>
      <c r="CB140" s="19">
        <f t="shared" si="336"/>
        <v>0</v>
      </c>
      <c r="CD140" s="19">
        <f t="shared" si="337"/>
        <v>0</v>
      </c>
      <c r="CE140" s="19">
        <f t="shared" si="337"/>
        <v>0</v>
      </c>
      <c r="CF140" s="19">
        <f t="shared" si="337"/>
        <v>0</v>
      </c>
      <c r="CH140" s="19">
        <f t="shared" si="338"/>
        <v>0</v>
      </c>
      <c r="CI140" s="19">
        <f t="shared" si="338"/>
        <v>0</v>
      </c>
      <c r="CJ140" s="19">
        <f t="shared" si="338"/>
        <v>0</v>
      </c>
      <c r="CL140" s="19">
        <f t="shared" si="339"/>
        <v>0</v>
      </c>
      <c r="CM140" s="19">
        <f t="shared" si="339"/>
        <v>0</v>
      </c>
      <c r="CN140" s="19">
        <f t="shared" si="339"/>
        <v>0</v>
      </c>
      <c r="CP140" s="19">
        <f t="shared" si="340"/>
        <v>0</v>
      </c>
      <c r="CQ140" s="19">
        <f t="shared" si="340"/>
        <v>0</v>
      </c>
      <c r="CR140" s="19">
        <f t="shared" si="340"/>
        <v>0</v>
      </c>
      <c r="CT140" s="19">
        <f t="shared" si="341"/>
        <v>0</v>
      </c>
      <c r="CU140" s="19">
        <f t="shared" si="341"/>
        <v>0</v>
      </c>
      <c r="CV140" s="19">
        <f t="shared" si="341"/>
        <v>0</v>
      </c>
      <c r="CX140" s="19">
        <f t="shared" si="342"/>
        <v>0</v>
      </c>
      <c r="CY140" s="19">
        <f t="shared" si="342"/>
        <v>0</v>
      </c>
      <c r="CZ140" s="19">
        <f t="shared" si="342"/>
        <v>0</v>
      </c>
      <c r="DB140" s="19">
        <f t="shared" si="343"/>
        <v>0</v>
      </c>
      <c r="DC140" s="19">
        <f t="shared" si="343"/>
        <v>0</v>
      </c>
      <c r="DD140" s="19">
        <f t="shared" si="343"/>
        <v>0</v>
      </c>
      <c r="DF140" s="19">
        <f t="shared" si="344"/>
        <v>0</v>
      </c>
      <c r="DG140" s="19">
        <f t="shared" si="344"/>
        <v>0</v>
      </c>
      <c r="DH140" s="19">
        <f t="shared" si="344"/>
        <v>0</v>
      </c>
      <c r="DJ140" s="19">
        <f t="shared" si="345"/>
        <v>0</v>
      </c>
      <c r="DK140" s="19">
        <f t="shared" si="345"/>
        <v>0</v>
      </c>
      <c r="DL140" s="19">
        <f t="shared" si="345"/>
        <v>0</v>
      </c>
      <c r="DN140" s="19">
        <f t="shared" si="346"/>
        <v>0</v>
      </c>
      <c r="DO140" s="19">
        <f t="shared" si="346"/>
        <v>0</v>
      </c>
      <c r="DP140" s="19">
        <f t="shared" si="346"/>
        <v>0</v>
      </c>
      <c r="DR140" s="19">
        <f t="shared" si="347"/>
        <v>0</v>
      </c>
      <c r="DS140" s="19">
        <f t="shared" si="347"/>
        <v>0</v>
      </c>
      <c r="DT140" s="19">
        <f t="shared" si="347"/>
        <v>0</v>
      </c>
      <c r="DV140" s="19">
        <f t="shared" si="348"/>
        <v>0</v>
      </c>
      <c r="DW140" s="19">
        <f t="shared" si="348"/>
        <v>0</v>
      </c>
      <c r="DX140" s="19">
        <f t="shared" si="348"/>
        <v>0</v>
      </c>
      <c r="DZ140" s="19">
        <f t="shared" si="349"/>
        <v>0</v>
      </c>
      <c r="EA140" s="19">
        <f t="shared" si="349"/>
        <v>0</v>
      </c>
      <c r="EB140" s="19">
        <f t="shared" si="349"/>
        <v>0</v>
      </c>
      <c r="ED140" s="19">
        <f t="shared" si="350"/>
        <v>0</v>
      </c>
      <c r="EE140" s="19">
        <f t="shared" si="350"/>
        <v>0</v>
      </c>
      <c r="EF140" s="19">
        <f t="shared" si="350"/>
        <v>0</v>
      </c>
      <c r="EH140" s="19">
        <f t="shared" si="351"/>
        <v>0</v>
      </c>
      <c r="EI140" s="19">
        <f t="shared" si="351"/>
        <v>0</v>
      </c>
      <c r="EJ140" s="19">
        <f t="shared" si="351"/>
        <v>0</v>
      </c>
      <c r="EL140" s="19">
        <f t="shared" si="352"/>
        <v>0</v>
      </c>
      <c r="EM140" s="19">
        <f t="shared" si="352"/>
        <v>0</v>
      </c>
      <c r="EN140" s="19">
        <f t="shared" si="352"/>
        <v>0</v>
      </c>
      <c r="EP140" s="19">
        <f t="shared" si="353"/>
        <v>0</v>
      </c>
      <c r="EQ140" s="19">
        <f t="shared" si="353"/>
        <v>0</v>
      </c>
      <c r="ER140" s="19">
        <f t="shared" si="353"/>
        <v>0</v>
      </c>
      <c r="ET140" s="19">
        <f t="shared" si="354"/>
        <v>0</v>
      </c>
      <c r="EU140" s="19">
        <f t="shared" si="354"/>
        <v>0</v>
      </c>
      <c r="EV140" s="19">
        <f t="shared" si="354"/>
        <v>0</v>
      </c>
      <c r="EX140" s="19">
        <f t="shared" si="355"/>
        <v>0</v>
      </c>
      <c r="EY140" s="19">
        <f t="shared" si="355"/>
        <v>0</v>
      </c>
      <c r="EZ140" s="19">
        <f t="shared" si="355"/>
        <v>0</v>
      </c>
      <c r="FB140" s="19">
        <f t="shared" si="356"/>
        <v>0</v>
      </c>
      <c r="FC140" s="19">
        <f t="shared" si="356"/>
        <v>0</v>
      </c>
      <c r="FD140" s="19">
        <f t="shared" si="356"/>
        <v>0</v>
      </c>
      <c r="FF140" s="19">
        <f t="shared" si="357"/>
        <v>0</v>
      </c>
      <c r="FG140" s="19">
        <f t="shared" si="357"/>
        <v>0</v>
      </c>
      <c r="FH140" s="19">
        <f t="shared" si="357"/>
        <v>0</v>
      </c>
      <c r="FJ140" s="19">
        <f t="shared" si="358"/>
        <v>0</v>
      </c>
      <c r="FK140" s="19">
        <f t="shared" si="358"/>
        <v>0</v>
      </c>
      <c r="FL140" s="19">
        <f t="shared" si="358"/>
        <v>0</v>
      </c>
      <c r="FN140" s="19">
        <f t="shared" si="359"/>
        <v>0</v>
      </c>
      <c r="FO140" s="19">
        <f t="shared" si="359"/>
        <v>0</v>
      </c>
      <c r="FP140" s="19">
        <f t="shared" si="359"/>
        <v>0</v>
      </c>
      <c r="FR140" s="19">
        <f t="shared" si="360"/>
        <v>0</v>
      </c>
      <c r="FS140" s="19">
        <f t="shared" si="360"/>
        <v>0</v>
      </c>
      <c r="FT140" s="19">
        <f t="shared" si="360"/>
        <v>0</v>
      </c>
      <c r="FV140" s="19">
        <f t="shared" si="361"/>
        <v>0</v>
      </c>
      <c r="FW140" s="19">
        <f t="shared" si="361"/>
        <v>0</v>
      </c>
      <c r="FX140" s="19">
        <f t="shared" si="361"/>
        <v>0</v>
      </c>
      <c r="FZ140" s="19">
        <f t="shared" si="362"/>
        <v>0</v>
      </c>
      <c r="GA140" s="19">
        <f t="shared" si="362"/>
        <v>0</v>
      </c>
      <c r="GB140" s="19">
        <f t="shared" si="362"/>
        <v>0</v>
      </c>
      <c r="GD140" s="19">
        <f t="shared" si="363"/>
        <v>0</v>
      </c>
      <c r="GE140" s="19">
        <f t="shared" si="363"/>
        <v>0</v>
      </c>
      <c r="GF140" s="19">
        <f t="shared" si="363"/>
        <v>0</v>
      </c>
      <c r="GH140" s="19">
        <f t="shared" si="364"/>
        <v>0</v>
      </c>
      <c r="GI140" s="19">
        <f t="shared" si="364"/>
        <v>0</v>
      </c>
      <c r="GJ140" s="19">
        <f t="shared" si="364"/>
        <v>0</v>
      </c>
      <c r="GL140" s="19">
        <f t="shared" si="365"/>
        <v>0</v>
      </c>
      <c r="GM140" s="19">
        <f t="shared" si="365"/>
        <v>0</v>
      </c>
      <c r="GN140" s="19">
        <f t="shared" si="365"/>
        <v>0</v>
      </c>
      <c r="GP140" s="19">
        <f t="shared" si="366"/>
        <v>0</v>
      </c>
      <c r="GQ140" s="19">
        <f t="shared" si="366"/>
        <v>0</v>
      </c>
      <c r="GR140" s="19">
        <f t="shared" si="366"/>
        <v>0</v>
      </c>
      <c r="GT140" s="19">
        <f t="shared" si="367"/>
        <v>0</v>
      </c>
      <c r="GU140" s="19">
        <f t="shared" si="367"/>
        <v>0</v>
      </c>
      <c r="GV140" s="19">
        <f t="shared" si="367"/>
        <v>0</v>
      </c>
      <c r="HA140" s="27">
        <f>IF(N140="wykład",G140*E140*'Formy zajęć'!$D$53*'Formy zajęć'!$D$58,IF(N140="ćw.aud",G140*E140*'Kierunek studiów'!$C$6/'Formy zajęć'!$D$59*'Formy zajęć'!$D$53,IF(N140="sem",G140*E140*'Kierunek studiów'!$C$6/'Formy zajęć'!$D$62*'Formy zajęć'!$D$53,IF(N140="ćw.konw",G140*E140*'Formy zajęć'!$D$53*'Kierunek studiów'!$C$6/'Formy zajęć'!$D$61,IF(N140="ćw.lab",G140*E140*'Formy zajęć'!$D$53*'Kierunek studiów'!$C$6/'Formy zajęć'!$D$60,IF(N140="niesklasyfikowane",0,""))))))</f>
        <v>0</v>
      </c>
      <c r="HB140" s="19">
        <f t="shared" si="374"/>
        <v>0</v>
      </c>
    </row>
    <row r="141" spans="2:210" x14ac:dyDescent="0.25">
      <c r="B141" s="28">
        <f t="shared" si="368"/>
        <v>0</v>
      </c>
      <c r="C141" s="25" t="str">
        <f>Przedmioty!B142</f>
        <v>Architektonika i estetyka miasta</v>
      </c>
      <c r="D141" s="28" t="str">
        <f>Przedmioty!D142</f>
        <v>ĆWICZENIA KONWERSATORYJNE 1</v>
      </c>
      <c r="E141" s="28">
        <f>Przedmioty!C142</f>
        <v>30</v>
      </c>
      <c r="F141" s="29">
        <f t="shared" si="369"/>
        <v>1</v>
      </c>
      <c r="G141" s="29">
        <f t="shared" si="370"/>
        <v>1</v>
      </c>
      <c r="H141" s="29">
        <f t="shared" si="371"/>
        <v>0</v>
      </c>
      <c r="J141" s="19">
        <f t="shared" si="372"/>
        <v>60</v>
      </c>
      <c r="K141" s="19">
        <f t="shared" si="373"/>
        <v>600</v>
      </c>
      <c r="L141" s="19">
        <f>IF(OR(B142&gt;B141,J141=0),"",K141-SUM($L$132:L140))</f>
        <v>60</v>
      </c>
      <c r="M141" s="19">
        <f t="shared" si="375"/>
        <v>2</v>
      </c>
      <c r="N141" s="19" t="str">
        <f t="shared" si="321"/>
        <v>ćw.konw</v>
      </c>
      <c r="P141" s="55">
        <f>IF(N141="wykład",E141,IF(N141="ćw.aud",E141*'Kierunek studiów'!$C$6/'Formy zajęć'!$D$59,IF(N141="ćw.lab",E141*'Kierunek studiów'!$C$6/'Formy zajęć'!$D$60,IF(N141="ćw.konw",E141*'Kierunek studiów'!$C$6/'Formy zajęć'!$D$61,IF(N141="sem",E141*'Kierunek studiów'!$C$6/'Formy zajęć'!$D$62,IF(N141="niesklasyfikowane",0,""))))))</f>
        <v>112.5</v>
      </c>
      <c r="V141" s="19">
        <f t="shared" si="322"/>
        <v>0</v>
      </c>
      <c r="W141" s="19">
        <f t="shared" si="322"/>
        <v>0</v>
      </c>
      <c r="X141" s="19">
        <f t="shared" si="322"/>
        <v>0</v>
      </c>
      <c r="Z141" s="19">
        <f t="shared" si="323"/>
        <v>0</v>
      </c>
      <c r="AA141" s="19">
        <f t="shared" si="323"/>
        <v>0</v>
      </c>
      <c r="AB141" s="19">
        <f t="shared" si="323"/>
        <v>0</v>
      </c>
      <c r="AD141" s="19">
        <f t="shared" si="324"/>
        <v>0</v>
      </c>
      <c r="AE141" s="19">
        <f t="shared" si="324"/>
        <v>0</v>
      </c>
      <c r="AF141" s="19">
        <f t="shared" si="324"/>
        <v>0</v>
      </c>
      <c r="AH141" s="19">
        <f t="shared" si="325"/>
        <v>0</v>
      </c>
      <c r="AI141" s="19">
        <f t="shared" si="325"/>
        <v>0</v>
      </c>
      <c r="AJ141" s="19">
        <f t="shared" si="325"/>
        <v>0</v>
      </c>
      <c r="AL141" s="19">
        <f t="shared" si="326"/>
        <v>0</v>
      </c>
      <c r="AM141" s="19">
        <f t="shared" si="326"/>
        <v>0</v>
      </c>
      <c r="AN141" s="19">
        <f t="shared" si="326"/>
        <v>0</v>
      </c>
      <c r="AP141" s="19">
        <f t="shared" si="327"/>
        <v>0</v>
      </c>
      <c r="AQ141" s="19">
        <f t="shared" si="327"/>
        <v>0</v>
      </c>
      <c r="AR141" s="19">
        <f t="shared" si="327"/>
        <v>0</v>
      </c>
      <c r="AT141" s="19">
        <f t="shared" si="328"/>
        <v>1</v>
      </c>
      <c r="AU141" s="19">
        <f t="shared" si="328"/>
        <v>1</v>
      </c>
      <c r="AV141" s="19">
        <f t="shared" si="328"/>
        <v>0</v>
      </c>
      <c r="AX141" s="19">
        <f t="shared" si="329"/>
        <v>0</v>
      </c>
      <c r="AY141" s="19">
        <f t="shared" si="329"/>
        <v>0</v>
      </c>
      <c r="AZ141" s="19">
        <f t="shared" si="329"/>
        <v>0</v>
      </c>
      <c r="BB141" s="19">
        <f t="shared" si="330"/>
        <v>0</v>
      </c>
      <c r="BC141" s="19">
        <f t="shared" si="330"/>
        <v>0</v>
      </c>
      <c r="BD141" s="19">
        <f t="shared" si="330"/>
        <v>0</v>
      </c>
      <c r="BF141" s="19">
        <f t="shared" si="331"/>
        <v>0</v>
      </c>
      <c r="BG141" s="19">
        <f t="shared" si="331"/>
        <v>0</v>
      </c>
      <c r="BH141" s="19">
        <f t="shared" si="331"/>
        <v>0</v>
      </c>
      <c r="BJ141" s="19">
        <f t="shared" si="332"/>
        <v>0</v>
      </c>
      <c r="BK141" s="19">
        <f t="shared" si="332"/>
        <v>0</v>
      </c>
      <c r="BL141" s="19">
        <f t="shared" si="332"/>
        <v>0</v>
      </c>
      <c r="BN141" s="19">
        <f t="shared" si="333"/>
        <v>0</v>
      </c>
      <c r="BO141" s="19">
        <f t="shared" si="333"/>
        <v>0</v>
      </c>
      <c r="BP141" s="19">
        <f t="shared" si="333"/>
        <v>0</v>
      </c>
      <c r="BR141" s="19">
        <f t="shared" si="334"/>
        <v>0</v>
      </c>
      <c r="BS141" s="19">
        <f t="shared" si="334"/>
        <v>0</v>
      </c>
      <c r="BT141" s="19">
        <f t="shared" si="334"/>
        <v>0</v>
      </c>
      <c r="BV141" s="19">
        <f t="shared" si="335"/>
        <v>0</v>
      </c>
      <c r="BW141" s="19">
        <f t="shared" si="335"/>
        <v>0</v>
      </c>
      <c r="BX141" s="19">
        <f t="shared" si="335"/>
        <v>0</v>
      </c>
      <c r="BZ141" s="19">
        <f t="shared" si="336"/>
        <v>0</v>
      </c>
      <c r="CA141" s="19">
        <f t="shared" si="336"/>
        <v>0</v>
      </c>
      <c r="CB141" s="19">
        <f t="shared" si="336"/>
        <v>0</v>
      </c>
      <c r="CD141" s="19">
        <f t="shared" si="337"/>
        <v>0</v>
      </c>
      <c r="CE141" s="19">
        <f t="shared" si="337"/>
        <v>0</v>
      </c>
      <c r="CF141" s="19">
        <f t="shared" si="337"/>
        <v>0</v>
      </c>
      <c r="CH141" s="19">
        <f t="shared" si="338"/>
        <v>0</v>
      </c>
      <c r="CI141" s="19">
        <f t="shared" si="338"/>
        <v>0</v>
      </c>
      <c r="CJ141" s="19">
        <f t="shared" si="338"/>
        <v>0</v>
      </c>
      <c r="CL141" s="19">
        <f t="shared" si="339"/>
        <v>0</v>
      </c>
      <c r="CM141" s="19">
        <f t="shared" si="339"/>
        <v>0</v>
      </c>
      <c r="CN141" s="19">
        <f t="shared" si="339"/>
        <v>0</v>
      </c>
      <c r="CP141" s="19">
        <f t="shared" si="340"/>
        <v>0</v>
      </c>
      <c r="CQ141" s="19">
        <f t="shared" si="340"/>
        <v>0</v>
      </c>
      <c r="CR141" s="19">
        <f t="shared" si="340"/>
        <v>0</v>
      </c>
      <c r="CT141" s="19">
        <f t="shared" si="341"/>
        <v>0</v>
      </c>
      <c r="CU141" s="19">
        <f t="shared" si="341"/>
        <v>0</v>
      </c>
      <c r="CV141" s="19">
        <f t="shared" si="341"/>
        <v>0</v>
      </c>
      <c r="CX141" s="19">
        <f t="shared" si="342"/>
        <v>0</v>
      </c>
      <c r="CY141" s="19">
        <f t="shared" si="342"/>
        <v>0</v>
      </c>
      <c r="CZ141" s="19">
        <f t="shared" si="342"/>
        <v>0</v>
      </c>
      <c r="DB141" s="19">
        <f t="shared" si="343"/>
        <v>0</v>
      </c>
      <c r="DC141" s="19">
        <f t="shared" si="343"/>
        <v>0</v>
      </c>
      <c r="DD141" s="19">
        <f t="shared" si="343"/>
        <v>0</v>
      </c>
      <c r="DF141" s="19">
        <f t="shared" si="344"/>
        <v>0</v>
      </c>
      <c r="DG141" s="19">
        <f t="shared" si="344"/>
        <v>0</v>
      </c>
      <c r="DH141" s="19">
        <f t="shared" si="344"/>
        <v>0</v>
      </c>
      <c r="DJ141" s="19">
        <f t="shared" si="345"/>
        <v>0</v>
      </c>
      <c r="DK141" s="19">
        <f t="shared" si="345"/>
        <v>0</v>
      </c>
      <c r="DL141" s="19">
        <f t="shared" si="345"/>
        <v>0</v>
      </c>
      <c r="DN141" s="19">
        <f t="shared" si="346"/>
        <v>0</v>
      </c>
      <c r="DO141" s="19">
        <f t="shared" si="346"/>
        <v>0</v>
      </c>
      <c r="DP141" s="19">
        <f t="shared" si="346"/>
        <v>0</v>
      </c>
      <c r="DR141" s="19">
        <f t="shared" si="347"/>
        <v>0</v>
      </c>
      <c r="DS141" s="19">
        <f t="shared" si="347"/>
        <v>0</v>
      </c>
      <c r="DT141" s="19">
        <f t="shared" si="347"/>
        <v>0</v>
      </c>
      <c r="DV141" s="19">
        <f t="shared" si="348"/>
        <v>0</v>
      </c>
      <c r="DW141" s="19">
        <f t="shared" si="348"/>
        <v>0</v>
      </c>
      <c r="DX141" s="19">
        <f t="shared" si="348"/>
        <v>0</v>
      </c>
      <c r="DZ141" s="19">
        <f t="shared" si="349"/>
        <v>0</v>
      </c>
      <c r="EA141" s="19">
        <f t="shared" si="349"/>
        <v>0</v>
      </c>
      <c r="EB141" s="19">
        <f t="shared" si="349"/>
        <v>0</v>
      </c>
      <c r="ED141" s="19">
        <f t="shared" si="350"/>
        <v>0</v>
      </c>
      <c r="EE141" s="19">
        <f t="shared" si="350"/>
        <v>0</v>
      </c>
      <c r="EF141" s="19">
        <f t="shared" si="350"/>
        <v>0</v>
      </c>
      <c r="EH141" s="19">
        <f t="shared" si="351"/>
        <v>0</v>
      </c>
      <c r="EI141" s="19">
        <f t="shared" si="351"/>
        <v>0</v>
      </c>
      <c r="EJ141" s="19">
        <f t="shared" si="351"/>
        <v>0</v>
      </c>
      <c r="EL141" s="19">
        <f t="shared" si="352"/>
        <v>0</v>
      </c>
      <c r="EM141" s="19">
        <f t="shared" si="352"/>
        <v>0</v>
      </c>
      <c r="EN141" s="19">
        <f t="shared" si="352"/>
        <v>0</v>
      </c>
      <c r="EP141" s="19">
        <f t="shared" si="353"/>
        <v>0</v>
      </c>
      <c r="EQ141" s="19">
        <f t="shared" si="353"/>
        <v>0</v>
      </c>
      <c r="ER141" s="19">
        <f t="shared" si="353"/>
        <v>0</v>
      </c>
      <c r="ET141" s="19">
        <f t="shared" si="354"/>
        <v>0</v>
      </c>
      <c r="EU141" s="19">
        <f t="shared" si="354"/>
        <v>0</v>
      </c>
      <c r="EV141" s="19">
        <f t="shared" si="354"/>
        <v>0</v>
      </c>
      <c r="EX141" s="19">
        <f t="shared" si="355"/>
        <v>0</v>
      </c>
      <c r="EY141" s="19">
        <f t="shared" si="355"/>
        <v>0</v>
      </c>
      <c r="EZ141" s="19">
        <f t="shared" si="355"/>
        <v>0</v>
      </c>
      <c r="FB141" s="19">
        <f t="shared" si="356"/>
        <v>0</v>
      </c>
      <c r="FC141" s="19">
        <f t="shared" si="356"/>
        <v>0</v>
      </c>
      <c r="FD141" s="19">
        <f t="shared" si="356"/>
        <v>0</v>
      </c>
      <c r="FF141" s="19">
        <f t="shared" si="357"/>
        <v>0</v>
      </c>
      <c r="FG141" s="19">
        <f t="shared" si="357"/>
        <v>0</v>
      </c>
      <c r="FH141" s="19">
        <f t="shared" si="357"/>
        <v>0</v>
      </c>
      <c r="FJ141" s="19">
        <f t="shared" si="358"/>
        <v>0</v>
      </c>
      <c r="FK141" s="19">
        <f t="shared" si="358"/>
        <v>0</v>
      </c>
      <c r="FL141" s="19">
        <f t="shared" si="358"/>
        <v>0</v>
      </c>
      <c r="FN141" s="19">
        <f t="shared" si="359"/>
        <v>0</v>
      </c>
      <c r="FO141" s="19">
        <f t="shared" si="359"/>
        <v>0</v>
      </c>
      <c r="FP141" s="19">
        <f t="shared" si="359"/>
        <v>0</v>
      </c>
      <c r="FR141" s="19">
        <f t="shared" si="360"/>
        <v>0</v>
      </c>
      <c r="FS141" s="19">
        <f t="shared" si="360"/>
        <v>0</v>
      </c>
      <c r="FT141" s="19">
        <f t="shared" si="360"/>
        <v>0</v>
      </c>
      <c r="FV141" s="19">
        <f t="shared" si="361"/>
        <v>0</v>
      </c>
      <c r="FW141" s="19">
        <f t="shared" si="361"/>
        <v>0</v>
      </c>
      <c r="FX141" s="19">
        <f t="shared" si="361"/>
        <v>0</v>
      </c>
      <c r="FZ141" s="19">
        <f t="shared" si="362"/>
        <v>0</v>
      </c>
      <c r="GA141" s="19">
        <f t="shared" si="362"/>
        <v>0</v>
      </c>
      <c r="GB141" s="19">
        <f t="shared" si="362"/>
        <v>0</v>
      </c>
      <c r="GD141" s="19">
        <f t="shared" si="363"/>
        <v>0</v>
      </c>
      <c r="GE141" s="19">
        <f t="shared" si="363"/>
        <v>0</v>
      </c>
      <c r="GF141" s="19">
        <f t="shared" si="363"/>
        <v>0</v>
      </c>
      <c r="GH141" s="19">
        <f t="shared" si="364"/>
        <v>0</v>
      </c>
      <c r="GI141" s="19">
        <f t="shared" si="364"/>
        <v>0</v>
      </c>
      <c r="GJ141" s="19">
        <f t="shared" si="364"/>
        <v>0</v>
      </c>
      <c r="GL141" s="19">
        <f t="shared" si="365"/>
        <v>0</v>
      </c>
      <c r="GM141" s="19">
        <f t="shared" si="365"/>
        <v>0</v>
      </c>
      <c r="GN141" s="19">
        <f t="shared" si="365"/>
        <v>0</v>
      </c>
      <c r="GP141" s="19">
        <f t="shared" si="366"/>
        <v>0</v>
      </c>
      <c r="GQ141" s="19">
        <f t="shared" si="366"/>
        <v>0</v>
      </c>
      <c r="GR141" s="19">
        <f t="shared" si="366"/>
        <v>0</v>
      </c>
      <c r="GT141" s="19">
        <f t="shared" si="367"/>
        <v>0</v>
      </c>
      <c r="GU141" s="19">
        <f t="shared" si="367"/>
        <v>0</v>
      </c>
      <c r="GV141" s="19">
        <f t="shared" si="367"/>
        <v>0</v>
      </c>
      <c r="HA141" s="27">
        <f>IF(N141="wykład",G141*E141*'Formy zajęć'!$D$53*'Formy zajęć'!$D$58,IF(N141="ćw.aud",G141*E141*'Kierunek studiów'!$C$6/'Formy zajęć'!$D$59*'Formy zajęć'!$D$53,IF(N141="sem",G141*E141*'Kierunek studiów'!$C$6/'Formy zajęć'!$D$62*'Formy zajęć'!$D$53,IF(N141="ćw.konw",G141*E141*'Formy zajęć'!$D$53*'Kierunek studiów'!$C$6/'Formy zajęć'!$D$61,IF(N141="ćw.lab",G141*E141*'Formy zajęć'!$D$53*'Kierunek studiów'!$C$6/'Formy zajęć'!$D$60,IF(N141="niesklasyfikowane",0,""))))))</f>
        <v>0</v>
      </c>
      <c r="HB141" s="19">
        <f t="shared" si="374"/>
        <v>0</v>
      </c>
    </row>
    <row r="142" spans="2:210" x14ac:dyDescent="0.25">
      <c r="B142" s="28">
        <f t="shared" si="368"/>
        <v>0</v>
      </c>
      <c r="C142" s="25" t="str">
        <f>Przedmioty!B143</f>
        <v>Zajęcia kierunkowe do wyboru</v>
      </c>
      <c r="D142" s="28" t="str">
        <f>Przedmioty!D143</f>
        <v>ĆWICZENIA KONWERSATORYJNE 3</v>
      </c>
      <c r="E142" s="28">
        <f>Przedmioty!C143</f>
        <v>30</v>
      </c>
      <c r="F142" s="29">
        <f t="shared" si="369"/>
        <v>1</v>
      </c>
      <c r="G142" s="29">
        <f t="shared" si="370"/>
        <v>2</v>
      </c>
      <c r="H142" s="29">
        <f t="shared" si="371"/>
        <v>3</v>
      </c>
      <c r="J142" s="19">
        <f t="shared" si="372"/>
        <v>180</v>
      </c>
      <c r="K142" s="19">
        <f t="shared" si="373"/>
        <v>780</v>
      </c>
      <c r="L142" s="19">
        <f>IF(OR(B143&gt;B142,J142=0),"",K142-SUM($L$132:L141))</f>
        <v>180</v>
      </c>
      <c r="M142" s="19">
        <f t="shared" si="375"/>
        <v>6</v>
      </c>
      <c r="N142" s="19" t="str">
        <f t="shared" si="321"/>
        <v>ćw.konw</v>
      </c>
      <c r="P142" s="55">
        <f>IF(N142="wykład",E142,IF(N142="ćw.aud",E142*'Kierunek studiów'!$C$6/'Formy zajęć'!$D$59,IF(N142="ćw.lab",E142*'Kierunek studiów'!$C$6/'Formy zajęć'!$D$60,IF(N142="ćw.konw",E142*'Kierunek studiów'!$C$6/'Formy zajęć'!$D$61,IF(N142="sem",E142*'Kierunek studiów'!$C$6/'Formy zajęć'!$D$62,IF(N142="niesklasyfikowane",0,""))))))</f>
        <v>112.5</v>
      </c>
      <c r="V142" s="19">
        <f t="shared" si="322"/>
        <v>0</v>
      </c>
      <c r="W142" s="19">
        <f t="shared" si="322"/>
        <v>0</v>
      </c>
      <c r="X142" s="19">
        <f t="shared" si="322"/>
        <v>0</v>
      </c>
      <c r="Z142" s="19">
        <f t="shared" si="323"/>
        <v>0</v>
      </c>
      <c r="AA142" s="19">
        <f t="shared" si="323"/>
        <v>0</v>
      </c>
      <c r="AB142" s="19">
        <f t="shared" si="323"/>
        <v>0</v>
      </c>
      <c r="AD142" s="19">
        <f t="shared" si="324"/>
        <v>0</v>
      </c>
      <c r="AE142" s="19">
        <f t="shared" si="324"/>
        <v>0</v>
      </c>
      <c r="AF142" s="19">
        <f t="shared" si="324"/>
        <v>0</v>
      </c>
      <c r="AH142" s="19">
        <f t="shared" si="325"/>
        <v>0</v>
      </c>
      <c r="AI142" s="19">
        <f t="shared" si="325"/>
        <v>0</v>
      </c>
      <c r="AJ142" s="19">
        <f t="shared" si="325"/>
        <v>0</v>
      </c>
      <c r="AL142" s="19">
        <f t="shared" si="326"/>
        <v>0</v>
      </c>
      <c r="AM142" s="19">
        <f t="shared" si="326"/>
        <v>0</v>
      </c>
      <c r="AN142" s="19">
        <f t="shared" si="326"/>
        <v>0</v>
      </c>
      <c r="AP142" s="19">
        <f t="shared" si="327"/>
        <v>0</v>
      </c>
      <c r="AQ142" s="19">
        <f t="shared" si="327"/>
        <v>0</v>
      </c>
      <c r="AR142" s="19">
        <f t="shared" si="327"/>
        <v>0</v>
      </c>
      <c r="AT142" s="19">
        <f t="shared" si="328"/>
        <v>0</v>
      </c>
      <c r="AU142" s="19">
        <f t="shared" si="328"/>
        <v>0</v>
      </c>
      <c r="AV142" s="19">
        <f t="shared" si="328"/>
        <v>0</v>
      </c>
      <c r="AX142" s="19">
        <f t="shared" si="329"/>
        <v>0</v>
      </c>
      <c r="AY142" s="19">
        <f t="shared" si="329"/>
        <v>0</v>
      </c>
      <c r="AZ142" s="19">
        <f t="shared" si="329"/>
        <v>0</v>
      </c>
      <c r="BB142" s="19">
        <f t="shared" si="330"/>
        <v>1</v>
      </c>
      <c r="BC142" s="19">
        <f t="shared" si="330"/>
        <v>2</v>
      </c>
      <c r="BD142" s="19">
        <f t="shared" si="330"/>
        <v>3</v>
      </c>
      <c r="BF142" s="19">
        <f t="shared" si="331"/>
        <v>0</v>
      </c>
      <c r="BG142" s="19">
        <f t="shared" si="331"/>
        <v>0</v>
      </c>
      <c r="BH142" s="19">
        <f t="shared" si="331"/>
        <v>0</v>
      </c>
      <c r="BJ142" s="19">
        <f t="shared" si="332"/>
        <v>0</v>
      </c>
      <c r="BK142" s="19">
        <f t="shared" si="332"/>
        <v>0</v>
      </c>
      <c r="BL142" s="19">
        <f t="shared" si="332"/>
        <v>0</v>
      </c>
      <c r="BN142" s="19">
        <f t="shared" si="333"/>
        <v>0</v>
      </c>
      <c r="BO142" s="19">
        <f t="shared" si="333"/>
        <v>0</v>
      </c>
      <c r="BP142" s="19">
        <f t="shared" si="333"/>
        <v>0</v>
      </c>
      <c r="BR142" s="19">
        <f t="shared" si="334"/>
        <v>0</v>
      </c>
      <c r="BS142" s="19">
        <f t="shared" si="334"/>
        <v>0</v>
      </c>
      <c r="BT142" s="19">
        <f t="shared" si="334"/>
        <v>0</v>
      </c>
      <c r="BV142" s="19">
        <f t="shared" si="335"/>
        <v>0</v>
      </c>
      <c r="BW142" s="19">
        <f t="shared" si="335"/>
        <v>0</v>
      </c>
      <c r="BX142" s="19">
        <f t="shared" si="335"/>
        <v>0</v>
      </c>
      <c r="BZ142" s="19">
        <f t="shared" si="336"/>
        <v>0</v>
      </c>
      <c r="CA142" s="19">
        <f t="shared" si="336"/>
        <v>0</v>
      </c>
      <c r="CB142" s="19">
        <f t="shared" si="336"/>
        <v>0</v>
      </c>
      <c r="CD142" s="19">
        <f t="shared" si="337"/>
        <v>0</v>
      </c>
      <c r="CE142" s="19">
        <f t="shared" si="337"/>
        <v>0</v>
      </c>
      <c r="CF142" s="19">
        <f t="shared" si="337"/>
        <v>0</v>
      </c>
      <c r="CH142" s="19">
        <f t="shared" si="338"/>
        <v>0</v>
      </c>
      <c r="CI142" s="19">
        <f t="shared" si="338"/>
        <v>0</v>
      </c>
      <c r="CJ142" s="19">
        <f t="shared" si="338"/>
        <v>0</v>
      </c>
      <c r="CL142" s="19">
        <f t="shared" si="339"/>
        <v>0</v>
      </c>
      <c r="CM142" s="19">
        <f t="shared" si="339"/>
        <v>0</v>
      </c>
      <c r="CN142" s="19">
        <f t="shared" si="339"/>
        <v>0</v>
      </c>
      <c r="CP142" s="19">
        <f t="shared" si="340"/>
        <v>0</v>
      </c>
      <c r="CQ142" s="19">
        <f t="shared" si="340"/>
        <v>0</v>
      </c>
      <c r="CR142" s="19">
        <f t="shared" si="340"/>
        <v>0</v>
      </c>
      <c r="CT142" s="19">
        <f t="shared" si="341"/>
        <v>0</v>
      </c>
      <c r="CU142" s="19">
        <f t="shared" si="341"/>
        <v>0</v>
      </c>
      <c r="CV142" s="19">
        <f t="shared" si="341"/>
        <v>0</v>
      </c>
      <c r="CX142" s="19">
        <f t="shared" si="342"/>
        <v>0</v>
      </c>
      <c r="CY142" s="19">
        <f t="shared" si="342"/>
        <v>0</v>
      </c>
      <c r="CZ142" s="19">
        <f t="shared" si="342"/>
        <v>0</v>
      </c>
      <c r="DB142" s="19">
        <f t="shared" si="343"/>
        <v>0</v>
      </c>
      <c r="DC142" s="19">
        <f t="shared" si="343"/>
        <v>0</v>
      </c>
      <c r="DD142" s="19">
        <f t="shared" si="343"/>
        <v>0</v>
      </c>
      <c r="DF142" s="19">
        <f t="shared" si="344"/>
        <v>0</v>
      </c>
      <c r="DG142" s="19">
        <f t="shared" si="344"/>
        <v>0</v>
      </c>
      <c r="DH142" s="19">
        <f t="shared" si="344"/>
        <v>0</v>
      </c>
      <c r="DJ142" s="19">
        <f t="shared" si="345"/>
        <v>0</v>
      </c>
      <c r="DK142" s="19">
        <f t="shared" si="345"/>
        <v>0</v>
      </c>
      <c r="DL142" s="19">
        <f t="shared" si="345"/>
        <v>0</v>
      </c>
      <c r="DN142" s="19">
        <f t="shared" si="346"/>
        <v>0</v>
      </c>
      <c r="DO142" s="19">
        <f t="shared" si="346"/>
        <v>0</v>
      </c>
      <c r="DP142" s="19">
        <f t="shared" si="346"/>
        <v>0</v>
      </c>
      <c r="DR142" s="19">
        <f t="shared" si="347"/>
        <v>0</v>
      </c>
      <c r="DS142" s="19">
        <f t="shared" si="347"/>
        <v>0</v>
      </c>
      <c r="DT142" s="19">
        <f t="shared" si="347"/>
        <v>0</v>
      </c>
      <c r="DV142" s="19">
        <f t="shared" si="348"/>
        <v>0</v>
      </c>
      <c r="DW142" s="19">
        <f t="shared" si="348"/>
        <v>0</v>
      </c>
      <c r="DX142" s="19">
        <f t="shared" si="348"/>
        <v>0</v>
      </c>
      <c r="DZ142" s="19">
        <f t="shared" si="349"/>
        <v>0</v>
      </c>
      <c r="EA142" s="19">
        <f t="shared" si="349"/>
        <v>0</v>
      </c>
      <c r="EB142" s="19">
        <f t="shared" si="349"/>
        <v>0</v>
      </c>
      <c r="ED142" s="19">
        <f t="shared" si="350"/>
        <v>0</v>
      </c>
      <c r="EE142" s="19">
        <f t="shared" si="350"/>
        <v>0</v>
      </c>
      <c r="EF142" s="19">
        <f t="shared" si="350"/>
        <v>0</v>
      </c>
      <c r="EH142" s="19">
        <f t="shared" si="351"/>
        <v>0</v>
      </c>
      <c r="EI142" s="19">
        <f t="shared" si="351"/>
        <v>0</v>
      </c>
      <c r="EJ142" s="19">
        <f t="shared" si="351"/>
        <v>0</v>
      </c>
      <c r="EL142" s="19">
        <f t="shared" si="352"/>
        <v>0</v>
      </c>
      <c r="EM142" s="19">
        <f t="shared" si="352"/>
        <v>0</v>
      </c>
      <c r="EN142" s="19">
        <f t="shared" si="352"/>
        <v>0</v>
      </c>
      <c r="EP142" s="19">
        <f t="shared" si="353"/>
        <v>0</v>
      </c>
      <c r="EQ142" s="19">
        <f t="shared" si="353"/>
        <v>0</v>
      </c>
      <c r="ER142" s="19">
        <f t="shared" si="353"/>
        <v>0</v>
      </c>
      <c r="ET142" s="19">
        <f t="shared" si="354"/>
        <v>0</v>
      </c>
      <c r="EU142" s="19">
        <f t="shared" si="354"/>
        <v>0</v>
      </c>
      <c r="EV142" s="19">
        <f t="shared" si="354"/>
        <v>0</v>
      </c>
      <c r="EX142" s="19">
        <f t="shared" si="355"/>
        <v>0</v>
      </c>
      <c r="EY142" s="19">
        <f t="shared" si="355"/>
        <v>0</v>
      </c>
      <c r="EZ142" s="19">
        <f t="shared" si="355"/>
        <v>0</v>
      </c>
      <c r="FB142" s="19">
        <f t="shared" si="356"/>
        <v>0</v>
      </c>
      <c r="FC142" s="19">
        <f t="shared" si="356"/>
        <v>0</v>
      </c>
      <c r="FD142" s="19">
        <f t="shared" si="356"/>
        <v>0</v>
      </c>
      <c r="FF142" s="19">
        <f t="shared" si="357"/>
        <v>0</v>
      </c>
      <c r="FG142" s="19">
        <f t="shared" si="357"/>
        <v>0</v>
      </c>
      <c r="FH142" s="19">
        <f t="shared" si="357"/>
        <v>0</v>
      </c>
      <c r="FJ142" s="19">
        <f t="shared" si="358"/>
        <v>0</v>
      </c>
      <c r="FK142" s="19">
        <f t="shared" si="358"/>
        <v>0</v>
      </c>
      <c r="FL142" s="19">
        <f t="shared" si="358"/>
        <v>0</v>
      </c>
      <c r="FN142" s="19">
        <f t="shared" si="359"/>
        <v>0</v>
      </c>
      <c r="FO142" s="19">
        <f t="shared" si="359"/>
        <v>0</v>
      </c>
      <c r="FP142" s="19">
        <f t="shared" si="359"/>
        <v>0</v>
      </c>
      <c r="FR142" s="19">
        <f t="shared" si="360"/>
        <v>0</v>
      </c>
      <c r="FS142" s="19">
        <f t="shared" si="360"/>
        <v>0</v>
      </c>
      <c r="FT142" s="19">
        <f t="shared" si="360"/>
        <v>0</v>
      </c>
      <c r="FV142" s="19">
        <f t="shared" si="361"/>
        <v>0</v>
      </c>
      <c r="FW142" s="19">
        <f t="shared" si="361"/>
        <v>0</v>
      </c>
      <c r="FX142" s="19">
        <f t="shared" si="361"/>
        <v>0</v>
      </c>
      <c r="FZ142" s="19">
        <f t="shared" si="362"/>
        <v>0</v>
      </c>
      <c r="GA142" s="19">
        <f t="shared" si="362"/>
        <v>0</v>
      </c>
      <c r="GB142" s="19">
        <f t="shared" si="362"/>
        <v>0</v>
      </c>
      <c r="GD142" s="19">
        <f t="shared" si="363"/>
        <v>0</v>
      </c>
      <c r="GE142" s="19">
        <f t="shared" si="363"/>
        <v>0</v>
      </c>
      <c r="GF142" s="19">
        <f t="shared" si="363"/>
        <v>0</v>
      </c>
      <c r="GH142" s="19">
        <f t="shared" si="364"/>
        <v>0</v>
      </c>
      <c r="GI142" s="19">
        <f t="shared" si="364"/>
        <v>0</v>
      </c>
      <c r="GJ142" s="19">
        <f t="shared" si="364"/>
        <v>0</v>
      </c>
      <c r="GL142" s="19">
        <f t="shared" si="365"/>
        <v>0</v>
      </c>
      <c r="GM142" s="19">
        <f t="shared" si="365"/>
        <v>0</v>
      </c>
      <c r="GN142" s="19">
        <f t="shared" si="365"/>
        <v>0</v>
      </c>
      <c r="GP142" s="19">
        <f t="shared" si="366"/>
        <v>0</v>
      </c>
      <c r="GQ142" s="19">
        <f t="shared" si="366"/>
        <v>0</v>
      </c>
      <c r="GR142" s="19">
        <f t="shared" si="366"/>
        <v>0</v>
      </c>
      <c r="GT142" s="19">
        <f t="shared" si="367"/>
        <v>0</v>
      </c>
      <c r="GU142" s="19">
        <f t="shared" si="367"/>
        <v>0</v>
      </c>
      <c r="GV142" s="19">
        <f t="shared" si="367"/>
        <v>0</v>
      </c>
      <c r="HA142" s="27">
        <f>IF(N142="wykład",G142*E142*'Formy zajęć'!$D$53*'Formy zajęć'!$D$58,IF(N142="ćw.aud",G142*E142*'Kierunek studiów'!$C$6/'Formy zajęć'!$D$59*'Formy zajęć'!$D$53,IF(N142="sem",G142*E142*'Kierunek studiów'!$C$6/'Formy zajęć'!$D$62*'Formy zajęć'!$D$53,IF(N142="ćw.konw",G142*E142*'Formy zajęć'!$D$53*'Kierunek studiów'!$C$6/'Formy zajęć'!$D$61,IF(N142="ćw.lab",G142*E142*'Formy zajęć'!$D$53*'Kierunek studiów'!$C$6/'Formy zajęć'!$D$60,IF(N142="niesklasyfikowane",0,""))))))</f>
        <v>0</v>
      </c>
      <c r="HB142" s="19">
        <f t="shared" si="374"/>
        <v>0</v>
      </c>
    </row>
    <row r="143" spans="2:210" x14ac:dyDescent="0.25">
      <c r="B143" s="28">
        <f t="shared" si="368"/>
        <v>0</v>
      </c>
      <c r="C143" s="25" t="str">
        <f>Przedmioty!B144</f>
        <v>Przedmioty do wyboru w języku obcym</v>
      </c>
      <c r="D143" s="28" t="str">
        <f>Przedmioty!D144</f>
        <v>WYKŁAD 3</v>
      </c>
      <c r="E143" s="28">
        <f>Przedmioty!C144</f>
        <v>30</v>
      </c>
      <c r="F143" s="29">
        <f t="shared" si="369"/>
        <v>1</v>
      </c>
      <c r="G143" s="29">
        <f t="shared" si="370"/>
        <v>1</v>
      </c>
      <c r="H143" s="29">
        <f t="shared" si="371"/>
        <v>2</v>
      </c>
      <c r="J143" s="19">
        <f t="shared" si="372"/>
        <v>120</v>
      </c>
      <c r="K143" s="19">
        <f t="shared" si="373"/>
        <v>900</v>
      </c>
      <c r="L143" s="19">
        <f>IF(OR(B144&gt;B143,J143=0),"",K143-SUM($L$132:L142))</f>
        <v>120</v>
      </c>
      <c r="M143" s="19">
        <f t="shared" si="375"/>
        <v>4</v>
      </c>
      <c r="N143" s="19" t="str">
        <f t="shared" si="321"/>
        <v>wykład</v>
      </c>
      <c r="P143" s="55">
        <f>IF(N143="wykład",E143,IF(N143="ćw.aud",E143*'Kierunek studiów'!$C$6/'Formy zajęć'!$D$59,IF(N143="ćw.lab",E143*'Kierunek studiów'!$C$6/'Formy zajęć'!$D$60,IF(N143="ćw.konw",E143*'Kierunek studiów'!$C$6/'Formy zajęć'!$D$61,IF(N143="sem",E143*'Kierunek studiów'!$C$6/'Formy zajęć'!$D$62,IF(N143="niesklasyfikowane",0,""))))))</f>
        <v>30</v>
      </c>
      <c r="V143" s="19">
        <f t="shared" si="322"/>
        <v>0</v>
      </c>
      <c r="W143" s="19">
        <f t="shared" si="322"/>
        <v>0</v>
      </c>
      <c r="X143" s="19">
        <f t="shared" si="322"/>
        <v>0</v>
      </c>
      <c r="Z143" s="19">
        <f t="shared" si="323"/>
        <v>0</v>
      </c>
      <c r="AA143" s="19">
        <f t="shared" si="323"/>
        <v>0</v>
      </c>
      <c r="AB143" s="19">
        <f t="shared" si="323"/>
        <v>0</v>
      </c>
      <c r="AD143" s="19">
        <f t="shared" si="324"/>
        <v>0</v>
      </c>
      <c r="AE143" s="19">
        <f t="shared" si="324"/>
        <v>0</v>
      </c>
      <c r="AF143" s="19">
        <f t="shared" si="324"/>
        <v>0</v>
      </c>
      <c r="AH143" s="19">
        <f t="shared" si="325"/>
        <v>0</v>
      </c>
      <c r="AI143" s="19">
        <f t="shared" si="325"/>
        <v>0</v>
      </c>
      <c r="AJ143" s="19">
        <f t="shared" si="325"/>
        <v>0</v>
      </c>
      <c r="AL143" s="19">
        <f t="shared" si="326"/>
        <v>0</v>
      </c>
      <c r="AM143" s="19">
        <f t="shared" si="326"/>
        <v>0</v>
      </c>
      <c r="AN143" s="19">
        <f t="shared" si="326"/>
        <v>0</v>
      </c>
      <c r="AP143" s="19">
        <f t="shared" si="327"/>
        <v>0</v>
      </c>
      <c r="AQ143" s="19">
        <f t="shared" si="327"/>
        <v>0</v>
      </c>
      <c r="AR143" s="19">
        <f t="shared" si="327"/>
        <v>0</v>
      </c>
      <c r="AT143" s="19">
        <f t="shared" si="328"/>
        <v>0</v>
      </c>
      <c r="AU143" s="19">
        <f t="shared" si="328"/>
        <v>0</v>
      </c>
      <c r="AV143" s="19">
        <f t="shared" si="328"/>
        <v>0</v>
      </c>
      <c r="AX143" s="19">
        <f t="shared" si="329"/>
        <v>0</v>
      </c>
      <c r="AY143" s="19">
        <f t="shared" si="329"/>
        <v>0</v>
      </c>
      <c r="AZ143" s="19">
        <f t="shared" si="329"/>
        <v>0</v>
      </c>
      <c r="BB143" s="19">
        <f t="shared" si="330"/>
        <v>0</v>
      </c>
      <c r="BC143" s="19">
        <f t="shared" si="330"/>
        <v>0</v>
      </c>
      <c r="BD143" s="19">
        <f t="shared" si="330"/>
        <v>0</v>
      </c>
      <c r="BF143" s="19">
        <f t="shared" si="331"/>
        <v>0</v>
      </c>
      <c r="BG143" s="19">
        <f t="shared" si="331"/>
        <v>0</v>
      </c>
      <c r="BH143" s="19">
        <f t="shared" si="331"/>
        <v>0</v>
      </c>
      <c r="BJ143" s="19">
        <f t="shared" si="332"/>
        <v>0</v>
      </c>
      <c r="BK143" s="19">
        <f t="shared" si="332"/>
        <v>0</v>
      </c>
      <c r="BL143" s="19">
        <f t="shared" si="332"/>
        <v>0</v>
      </c>
      <c r="BN143" s="19">
        <f t="shared" si="333"/>
        <v>0</v>
      </c>
      <c r="BO143" s="19">
        <f t="shared" si="333"/>
        <v>0</v>
      </c>
      <c r="BP143" s="19">
        <f t="shared" si="333"/>
        <v>0</v>
      </c>
      <c r="BR143" s="19">
        <f t="shared" si="334"/>
        <v>0</v>
      </c>
      <c r="BS143" s="19">
        <f t="shared" si="334"/>
        <v>0</v>
      </c>
      <c r="BT143" s="19">
        <f t="shared" si="334"/>
        <v>0</v>
      </c>
      <c r="BV143" s="19">
        <f t="shared" si="335"/>
        <v>0</v>
      </c>
      <c r="BW143" s="19">
        <f t="shared" si="335"/>
        <v>0</v>
      </c>
      <c r="BX143" s="19">
        <f t="shared" si="335"/>
        <v>0</v>
      </c>
      <c r="BZ143" s="19">
        <f t="shared" si="336"/>
        <v>0</v>
      </c>
      <c r="CA143" s="19">
        <f t="shared" si="336"/>
        <v>0</v>
      </c>
      <c r="CB143" s="19">
        <f t="shared" si="336"/>
        <v>0</v>
      </c>
      <c r="CD143" s="19">
        <f t="shared" si="337"/>
        <v>0</v>
      </c>
      <c r="CE143" s="19">
        <f t="shared" si="337"/>
        <v>0</v>
      </c>
      <c r="CF143" s="19">
        <f t="shared" si="337"/>
        <v>0</v>
      </c>
      <c r="CH143" s="19">
        <f t="shared" si="338"/>
        <v>0</v>
      </c>
      <c r="CI143" s="19">
        <f t="shared" si="338"/>
        <v>0</v>
      </c>
      <c r="CJ143" s="19">
        <f t="shared" si="338"/>
        <v>0</v>
      </c>
      <c r="CL143" s="19">
        <f t="shared" si="339"/>
        <v>0</v>
      </c>
      <c r="CM143" s="19">
        <f t="shared" si="339"/>
        <v>0</v>
      </c>
      <c r="CN143" s="19">
        <f t="shared" si="339"/>
        <v>0</v>
      </c>
      <c r="CP143" s="19">
        <f t="shared" si="340"/>
        <v>0</v>
      </c>
      <c r="CQ143" s="19">
        <f t="shared" si="340"/>
        <v>0</v>
      </c>
      <c r="CR143" s="19">
        <f t="shared" si="340"/>
        <v>0</v>
      </c>
      <c r="CT143" s="19">
        <f t="shared" si="341"/>
        <v>0</v>
      </c>
      <c r="CU143" s="19">
        <f t="shared" si="341"/>
        <v>0</v>
      </c>
      <c r="CV143" s="19">
        <f t="shared" si="341"/>
        <v>0</v>
      </c>
      <c r="CX143" s="19">
        <f t="shared" si="342"/>
        <v>0</v>
      </c>
      <c r="CY143" s="19">
        <f t="shared" si="342"/>
        <v>0</v>
      </c>
      <c r="CZ143" s="19">
        <f t="shared" si="342"/>
        <v>0</v>
      </c>
      <c r="DB143" s="19">
        <f t="shared" si="343"/>
        <v>0</v>
      </c>
      <c r="DC143" s="19">
        <f t="shared" si="343"/>
        <v>0</v>
      </c>
      <c r="DD143" s="19">
        <f t="shared" si="343"/>
        <v>0</v>
      </c>
      <c r="DF143" s="19">
        <f t="shared" si="344"/>
        <v>0</v>
      </c>
      <c r="DG143" s="19">
        <f t="shared" si="344"/>
        <v>0</v>
      </c>
      <c r="DH143" s="19">
        <f t="shared" si="344"/>
        <v>0</v>
      </c>
      <c r="DJ143" s="19">
        <f t="shared" si="345"/>
        <v>0</v>
      </c>
      <c r="DK143" s="19">
        <f t="shared" si="345"/>
        <v>0</v>
      </c>
      <c r="DL143" s="19">
        <f t="shared" si="345"/>
        <v>0</v>
      </c>
      <c r="DN143" s="19">
        <f t="shared" si="346"/>
        <v>0</v>
      </c>
      <c r="DO143" s="19">
        <f t="shared" si="346"/>
        <v>0</v>
      </c>
      <c r="DP143" s="19">
        <f t="shared" si="346"/>
        <v>0</v>
      </c>
      <c r="DR143" s="19">
        <f t="shared" si="347"/>
        <v>1</v>
      </c>
      <c r="DS143" s="19">
        <f t="shared" si="347"/>
        <v>1</v>
      </c>
      <c r="DT143" s="19">
        <f t="shared" si="347"/>
        <v>2</v>
      </c>
      <c r="DV143" s="19">
        <f t="shared" si="348"/>
        <v>0</v>
      </c>
      <c r="DW143" s="19">
        <f t="shared" si="348"/>
        <v>0</v>
      </c>
      <c r="DX143" s="19">
        <f t="shared" si="348"/>
        <v>0</v>
      </c>
      <c r="DZ143" s="19">
        <f t="shared" si="349"/>
        <v>0</v>
      </c>
      <c r="EA143" s="19">
        <f t="shared" si="349"/>
        <v>0</v>
      </c>
      <c r="EB143" s="19">
        <f t="shared" si="349"/>
        <v>0</v>
      </c>
      <c r="ED143" s="19">
        <f t="shared" si="350"/>
        <v>0</v>
      </c>
      <c r="EE143" s="19">
        <f t="shared" si="350"/>
        <v>0</v>
      </c>
      <c r="EF143" s="19">
        <f t="shared" si="350"/>
        <v>0</v>
      </c>
      <c r="EH143" s="19">
        <f t="shared" si="351"/>
        <v>0</v>
      </c>
      <c r="EI143" s="19">
        <f t="shared" si="351"/>
        <v>0</v>
      </c>
      <c r="EJ143" s="19">
        <f t="shared" si="351"/>
        <v>0</v>
      </c>
      <c r="EL143" s="19">
        <f t="shared" si="352"/>
        <v>0</v>
      </c>
      <c r="EM143" s="19">
        <f t="shared" si="352"/>
        <v>0</v>
      </c>
      <c r="EN143" s="19">
        <f t="shared" si="352"/>
        <v>0</v>
      </c>
      <c r="EP143" s="19">
        <f t="shared" si="353"/>
        <v>0</v>
      </c>
      <c r="EQ143" s="19">
        <f t="shared" si="353"/>
        <v>0</v>
      </c>
      <c r="ER143" s="19">
        <f t="shared" si="353"/>
        <v>0</v>
      </c>
      <c r="ET143" s="19">
        <f t="shared" si="354"/>
        <v>0</v>
      </c>
      <c r="EU143" s="19">
        <f t="shared" si="354"/>
        <v>0</v>
      </c>
      <c r="EV143" s="19">
        <f t="shared" si="354"/>
        <v>0</v>
      </c>
      <c r="EX143" s="19">
        <f t="shared" si="355"/>
        <v>0</v>
      </c>
      <c r="EY143" s="19">
        <f t="shared" si="355"/>
        <v>0</v>
      </c>
      <c r="EZ143" s="19">
        <f t="shared" si="355"/>
        <v>0</v>
      </c>
      <c r="FB143" s="19">
        <f t="shared" si="356"/>
        <v>0</v>
      </c>
      <c r="FC143" s="19">
        <f t="shared" si="356"/>
        <v>0</v>
      </c>
      <c r="FD143" s="19">
        <f t="shared" si="356"/>
        <v>0</v>
      </c>
      <c r="FF143" s="19">
        <f t="shared" si="357"/>
        <v>0</v>
      </c>
      <c r="FG143" s="19">
        <f t="shared" si="357"/>
        <v>0</v>
      </c>
      <c r="FH143" s="19">
        <f t="shared" si="357"/>
        <v>0</v>
      </c>
      <c r="FJ143" s="19">
        <f t="shared" si="358"/>
        <v>0</v>
      </c>
      <c r="FK143" s="19">
        <f t="shared" si="358"/>
        <v>0</v>
      </c>
      <c r="FL143" s="19">
        <f t="shared" si="358"/>
        <v>0</v>
      </c>
      <c r="FN143" s="19">
        <f t="shared" si="359"/>
        <v>0</v>
      </c>
      <c r="FO143" s="19">
        <f t="shared" si="359"/>
        <v>0</v>
      </c>
      <c r="FP143" s="19">
        <f t="shared" si="359"/>
        <v>0</v>
      </c>
      <c r="FR143" s="19">
        <f t="shared" si="360"/>
        <v>0</v>
      </c>
      <c r="FS143" s="19">
        <f t="shared" si="360"/>
        <v>0</v>
      </c>
      <c r="FT143" s="19">
        <f t="shared" si="360"/>
        <v>0</v>
      </c>
      <c r="FV143" s="19">
        <f t="shared" si="361"/>
        <v>0</v>
      </c>
      <c r="FW143" s="19">
        <f t="shared" si="361"/>
        <v>0</v>
      </c>
      <c r="FX143" s="19">
        <f t="shared" si="361"/>
        <v>0</v>
      </c>
      <c r="FZ143" s="19">
        <f t="shared" si="362"/>
        <v>0</v>
      </c>
      <c r="GA143" s="19">
        <f t="shared" si="362"/>
        <v>0</v>
      </c>
      <c r="GB143" s="19">
        <f t="shared" si="362"/>
        <v>0</v>
      </c>
      <c r="GD143" s="19">
        <f t="shared" si="363"/>
        <v>0</v>
      </c>
      <c r="GE143" s="19">
        <f t="shared" si="363"/>
        <v>0</v>
      </c>
      <c r="GF143" s="19">
        <f t="shared" si="363"/>
        <v>0</v>
      </c>
      <c r="GH143" s="19">
        <f t="shared" si="364"/>
        <v>0</v>
      </c>
      <c r="GI143" s="19">
        <f t="shared" si="364"/>
        <v>0</v>
      </c>
      <c r="GJ143" s="19">
        <f t="shared" si="364"/>
        <v>0</v>
      </c>
      <c r="GL143" s="19">
        <f t="shared" si="365"/>
        <v>0</v>
      </c>
      <c r="GM143" s="19">
        <f t="shared" si="365"/>
        <v>0</v>
      </c>
      <c r="GN143" s="19">
        <f t="shared" si="365"/>
        <v>0</v>
      </c>
      <c r="GP143" s="19">
        <f t="shared" si="366"/>
        <v>0</v>
      </c>
      <c r="GQ143" s="19">
        <f t="shared" si="366"/>
        <v>0</v>
      </c>
      <c r="GR143" s="19">
        <f t="shared" si="366"/>
        <v>0</v>
      </c>
      <c r="GT143" s="19">
        <f t="shared" si="367"/>
        <v>0</v>
      </c>
      <c r="GU143" s="19">
        <f t="shared" si="367"/>
        <v>0</v>
      </c>
      <c r="GV143" s="19">
        <f t="shared" si="367"/>
        <v>0</v>
      </c>
      <c r="HA143" s="27">
        <f>IF(N143="wykład",G143*E143*'Formy zajęć'!$D$53*'Formy zajęć'!$D$58,IF(N143="ćw.aud",G143*E143*'Kierunek studiów'!$C$6/'Formy zajęć'!$D$59*'Formy zajęć'!$D$53,IF(N143="sem",G143*E143*'Kierunek studiów'!$C$6/'Formy zajęć'!$D$62*'Formy zajęć'!$D$53,IF(N143="ćw.konw",G143*E143*'Formy zajęć'!$D$53*'Kierunek studiów'!$C$6/'Formy zajęć'!$D$61,IF(N143="ćw.lab",G143*E143*'Formy zajęć'!$D$53*'Kierunek studiów'!$C$6/'Formy zajęć'!$D$60,IF(N143="niesklasyfikowane",0,""))))))</f>
        <v>0</v>
      </c>
      <c r="HB143" s="19">
        <f t="shared" si="374"/>
        <v>0</v>
      </c>
    </row>
    <row r="144" spans="2:210" x14ac:dyDescent="0.25">
      <c r="B144" s="28">
        <f t="shared" si="368"/>
        <v>0</v>
      </c>
      <c r="C144" s="25">
        <f>Przedmioty!B145</f>
        <v>0</v>
      </c>
      <c r="D144" s="28">
        <f>Przedmioty!D145</f>
        <v>0</v>
      </c>
      <c r="E144" s="28">
        <f>Przedmioty!C145</f>
        <v>0</v>
      </c>
      <c r="F144" s="29">
        <f t="shared" si="369"/>
        <v>0</v>
      </c>
      <c r="G144" s="29">
        <f t="shared" si="370"/>
        <v>0</v>
      </c>
      <c r="H144" s="29">
        <f t="shared" si="371"/>
        <v>0</v>
      </c>
      <c r="J144" s="19">
        <f t="shared" si="372"/>
        <v>0</v>
      </c>
      <c r="K144" s="19">
        <f t="shared" si="373"/>
        <v>900</v>
      </c>
      <c r="L144" s="19" t="str">
        <f>IF(OR(B145&gt;B144,J144=0),"",K144-SUM($L$132:L143))</f>
        <v/>
      </c>
      <c r="M144" s="19" t="str">
        <f t="shared" si="375"/>
        <v/>
      </c>
      <c r="N144" s="19" t="str">
        <f t="shared" si="321"/>
        <v/>
      </c>
      <c r="P144" s="55" t="str">
        <f>IF(N144="wykład",E144,IF(N144="ćw.aud",E144*'Kierunek studiów'!$C$6/'Formy zajęć'!$D$59,IF(N144="ćw.lab",E144*'Kierunek studiów'!$C$6/'Formy zajęć'!$D$60,IF(N144="ćw.konw",E144*'Kierunek studiów'!$C$6/'Formy zajęć'!$D$61,IF(N144="sem",E144*'Kierunek studiów'!$C$6/'Formy zajęć'!$D$62,IF(N144="niesklasyfikowane",0,""))))))</f>
        <v/>
      </c>
      <c r="V144" s="19">
        <f t="shared" si="322"/>
        <v>0</v>
      </c>
      <c r="W144" s="19">
        <f t="shared" si="322"/>
        <v>0</v>
      </c>
      <c r="X144" s="19">
        <f t="shared" si="322"/>
        <v>0</v>
      </c>
      <c r="Z144" s="19">
        <f t="shared" si="323"/>
        <v>0</v>
      </c>
      <c r="AA144" s="19">
        <f t="shared" si="323"/>
        <v>0</v>
      </c>
      <c r="AB144" s="19">
        <f t="shared" si="323"/>
        <v>0</v>
      </c>
      <c r="AD144" s="19">
        <f t="shared" si="324"/>
        <v>0</v>
      </c>
      <c r="AE144" s="19">
        <f t="shared" si="324"/>
        <v>0</v>
      </c>
      <c r="AF144" s="19">
        <f t="shared" si="324"/>
        <v>0</v>
      </c>
      <c r="AH144" s="19">
        <f t="shared" si="325"/>
        <v>0</v>
      </c>
      <c r="AI144" s="19">
        <f t="shared" si="325"/>
        <v>0</v>
      </c>
      <c r="AJ144" s="19">
        <f t="shared" si="325"/>
        <v>0</v>
      </c>
      <c r="AL144" s="19">
        <f t="shared" si="326"/>
        <v>0</v>
      </c>
      <c r="AM144" s="19">
        <f t="shared" si="326"/>
        <v>0</v>
      </c>
      <c r="AN144" s="19">
        <f t="shared" si="326"/>
        <v>0</v>
      </c>
      <c r="AP144" s="19">
        <f t="shared" si="327"/>
        <v>0</v>
      </c>
      <c r="AQ144" s="19">
        <f t="shared" si="327"/>
        <v>0</v>
      </c>
      <c r="AR144" s="19">
        <f t="shared" si="327"/>
        <v>0</v>
      </c>
      <c r="AT144" s="19">
        <f t="shared" si="328"/>
        <v>0</v>
      </c>
      <c r="AU144" s="19">
        <f t="shared" si="328"/>
        <v>0</v>
      </c>
      <c r="AV144" s="19">
        <f t="shared" si="328"/>
        <v>0</v>
      </c>
      <c r="AX144" s="19">
        <f t="shared" si="329"/>
        <v>0</v>
      </c>
      <c r="AY144" s="19">
        <f t="shared" si="329"/>
        <v>0</v>
      </c>
      <c r="AZ144" s="19">
        <f t="shared" si="329"/>
        <v>0</v>
      </c>
      <c r="BB144" s="19">
        <f t="shared" si="330"/>
        <v>0</v>
      </c>
      <c r="BC144" s="19">
        <f t="shared" si="330"/>
        <v>0</v>
      </c>
      <c r="BD144" s="19">
        <f t="shared" si="330"/>
        <v>0</v>
      </c>
      <c r="BF144" s="19">
        <f t="shared" si="331"/>
        <v>0</v>
      </c>
      <c r="BG144" s="19">
        <f t="shared" si="331"/>
        <v>0</v>
      </c>
      <c r="BH144" s="19">
        <f t="shared" si="331"/>
        <v>0</v>
      </c>
      <c r="BJ144" s="19">
        <f t="shared" si="332"/>
        <v>0</v>
      </c>
      <c r="BK144" s="19">
        <f t="shared" si="332"/>
        <v>0</v>
      </c>
      <c r="BL144" s="19">
        <f t="shared" si="332"/>
        <v>0</v>
      </c>
      <c r="BN144" s="19">
        <f t="shared" si="333"/>
        <v>0</v>
      </c>
      <c r="BO144" s="19">
        <f t="shared" si="333"/>
        <v>0</v>
      </c>
      <c r="BP144" s="19">
        <f t="shared" si="333"/>
        <v>0</v>
      </c>
      <c r="BR144" s="19">
        <f t="shared" si="334"/>
        <v>0</v>
      </c>
      <c r="BS144" s="19">
        <f t="shared" si="334"/>
        <v>0</v>
      </c>
      <c r="BT144" s="19">
        <f t="shared" si="334"/>
        <v>0</v>
      </c>
      <c r="BV144" s="19">
        <f t="shared" si="335"/>
        <v>0</v>
      </c>
      <c r="BW144" s="19">
        <f t="shared" si="335"/>
        <v>0</v>
      </c>
      <c r="BX144" s="19">
        <f t="shared" si="335"/>
        <v>0</v>
      </c>
      <c r="BZ144" s="19">
        <f t="shared" si="336"/>
        <v>0</v>
      </c>
      <c r="CA144" s="19">
        <f t="shared" si="336"/>
        <v>0</v>
      </c>
      <c r="CB144" s="19">
        <f t="shared" si="336"/>
        <v>0</v>
      </c>
      <c r="CD144" s="19">
        <f t="shared" si="337"/>
        <v>0</v>
      </c>
      <c r="CE144" s="19">
        <f t="shared" si="337"/>
        <v>0</v>
      </c>
      <c r="CF144" s="19">
        <f t="shared" si="337"/>
        <v>0</v>
      </c>
      <c r="CH144" s="19">
        <f t="shared" si="338"/>
        <v>0</v>
      </c>
      <c r="CI144" s="19">
        <f t="shared" si="338"/>
        <v>0</v>
      </c>
      <c r="CJ144" s="19">
        <f t="shared" si="338"/>
        <v>0</v>
      </c>
      <c r="CL144" s="19">
        <f t="shared" si="339"/>
        <v>0</v>
      </c>
      <c r="CM144" s="19">
        <f t="shared" si="339"/>
        <v>0</v>
      </c>
      <c r="CN144" s="19">
        <f t="shared" si="339"/>
        <v>0</v>
      </c>
      <c r="CP144" s="19">
        <f t="shared" si="340"/>
        <v>0</v>
      </c>
      <c r="CQ144" s="19">
        <f t="shared" si="340"/>
        <v>0</v>
      </c>
      <c r="CR144" s="19">
        <f t="shared" si="340"/>
        <v>0</v>
      </c>
      <c r="CT144" s="19">
        <f t="shared" si="341"/>
        <v>0</v>
      </c>
      <c r="CU144" s="19">
        <f t="shared" si="341"/>
        <v>0</v>
      </c>
      <c r="CV144" s="19">
        <f t="shared" si="341"/>
        <v>0</v>
      </c>
      <c r="CX144" s="19">
        <f t="shared" si="342"/>
        <v>0</v>
      </c>
      <c r="CY144" s="19">
        <f t="shared" si="342"/>
        <v>0</v>
      </c>
      <c r="CZ144" s="19">
        <f t="shared" si="342"/>
        <v>0</v>
      </c>
      <c r="DB144" s="19">
        <f t="shared" si="343"/>
        <v>0</v>
      </c>
      <c r="DC144" s="19">
        <f t="shared" si="343"/>
        <v>0</v>
      </c>
      <c r="DD144" s="19">
        <f t="shared" si="343"/>
        <v>0</v>
      </c>
      <c r="DF144" s="19">
        <f t="shared" si="344"/>
        <v>0</v>
      </c>
      <c r="DG144" s="19">
        <f t="shared" si="344"/>
        <v>0</v>
      </c>
      <c r="DH144" s="19">
        <f t="shared" si="344"/>
        <v>0</v>
      </c>
      <c r="DJ144" s="19">
        <f t="shared" si="345"/>
        <v>0</v>
      </c>
      <c r="DK144" s="19">
        <f t="shared" si="345"/>
        <v>0</v>
      </c>
      <c r="DL144" s="19">
        <f t="shared" si="345"/>
        <v>0</v>
      </c>
      <c r="DN144" s="19">
        <f t="shared" si="346"/>
        <v>0</v>
      </c>
      <c r="DO144" s="19">
        <f t="shared" si="346"/>
        <v>0</v>
      </c>
      <c r="DP144" s="19">
        <f t="shared" si="346"/>
        <v>0</v>
      </c>
      <c r="DR144" s="19">
        <f t="shared" si="347"/>
        <v>0</v>
      </c>
      <c r="DS144" s="19">
        <f t="shared" si="347"/>
        <v>0</v>
      </c>
      <c r="DT144" s="19">
        <f t="shared" si="347"/>
        <v>0</v>
      </c>
      <c r="DV144" s="19">
        <f t="shared" si="348"/>
        <v>0</v>
      </c>
      <c r="DW144" s="19">
        <f t="shared" si="348"/>
        <v>0</v>
      </c>
      <c r="DX144" s="19">
        <f t="shared" si="348"/>
        <v>0</v>
      </c>
      <c r="DZ144" s="19">
        <f t="shared" si="349"/>
        <v>0</v>
      </c>
      <c r="EA144" s="19">
        <f t="shared" si="349"/>
        <v>0</v>
      </c>
      <c r="EB144" s="19">
        <f t="shared" si="349"/>
        <v>0</v>
      </c>
      <c r="ED144" s="19">
        <f t="shared" si="350"/>
        <v>0</v>
      </c>
      <c r="EE144" s="19">
        <f t="shared" si="350"/>
        <v>0</v>
      </c>
      <c r="EF144" s="19">
        <f t="shared" si="350"/>
        <v>0</v>
      </c>
      <c r="EH144" s="19">
        <f t="shared" si="351"/>
        <v>0</v>
      </c>
      <c r="EI144" s="19">
        <f t="shared" si="351"/>
        <v>0</v>
      </c>
      <c r="EJ144" s="19">
        <f t="shared" si="351"/>
        <v>0</v>
      </c>
      <c r="EL144" s="19">
        <f t="shared" si="352"/>
        <v>0</v>
      </c>
      <c r="EM144" s="19">
        <f t="shared" si="352"/>
        <v>0</v>
      </c>
      <c r="EN144" s="19">
        <f t="shared" si="352"/>
        <v>0</v>
      </c>
      <c r="EP144" s="19">
        <f t="shared" si="353"/>
        <v>0</v>
      </c>
      <c r="EQ144" s="19">
        <f t="shared" si="353"/>
        <v>0</v>
      </c>
      <c r="ER144" s="19">
        <f t="shared" si="353"/>
        <v>0</v>
      </c>
      <c r="ET144" s="19">
        <f t="shared" si="354"/>
        <v>0</v>
      </c>
      <c r="EU144" s="19">
        <f t="shared" si="354"/>
        <v>0</v>
      </c>
      <c r="EV144" s="19">
        <f t="shared" si="354"/>
        <v>0</v>
      </c>
      <c r="EX144" s="19">
        <f t="shared" si="355"/>
        <v>0</v>
      </c>
      <c r="EY144" s="19">
        <f t="shared" si="355"/>
        <v>0</v>
      </c>
      <c r="EZ144" s="19">
        <f t="shared" si="355"/>
        <v>0</v>
      </c>
      <c r="FB144" s="19">
        <f t="shared" si="356"/>
        <v>0</v>
      </c>
      <c r="FC144" s="19">
        <f t="shared" si="356"/>
        <v>0</v>
      </c>
      <c r="FD144" s="19">
        <f t="shared" si="356"/>
        <v>0</v>
      </c>
      <c r="FF144" s="19">
        <f t="shared" si="357"/>
        <v>0</v>
      </c>
      <c r="FG144" s="19">
        <f t="shared" si="357"/>
        <v>0</v>
      </c>
      <c r="FH144" s="19">
        <f t="shared" si="357"/>
        <v>0</v>
      </c>
      <c r="FJ144" s="19">
        <f t="shared" si="358"/>
        <v>0</v>
      </c>
      <c r="FK144" s="19">
        <f t="shared" si="358"/>
        <v>0</v>
      </c>
      <c r="FL144" s="19">
        <f t="shared" si="358"/>
        <v>0</v>
      </c>
      <c r="FN144" s="19">
        <f t="shared" si="359"/>
        <v>0</v>
      </c>
      <c r="FO144" s="19">
        <f t="shared" si="359"/>
        <v>0</v>
      </c>
      <c r="FP144" s="19">
        <f t="shared" si="359"/>
        <v>0</v>
      </c>
      <c r="FR144" s="19">
        <f t="shared" si="360"/>
        <v>0</v>
      </c>
      <c r="FS144" s="19">
        <f t="shared" si="360"/>
        <v>0</v>
      </c>
      <c r="FT144" s="19">
        <f t="shared" si="360"/>
        <v>0</v>
      </c>
      <c r="FV144" s="19">
        <f t="shared" si="361"/>
        <v>0</v>
      </c>
      <c r="FW144" s="19">
        <f t="shared" si="361"/>
        <v>0</v>
      </c>
      <c r="FX144" s="19">
        <f t="shared" si="361"/>
        <v>0</v>
      </c>
      <c r="FZ144" s="19">
        <f t="shared" si="362"/>
        <v>0</v>
      </c>
      <c r="GA144" s="19">
        <f t="shared" si="362"/>
        <v>0</v>
      </c>
      <c r="GB144" s="19">
        <f t="shared" si="362"/>
        <v>0</v>
      </c>
      <c r="GD144" s="19">
        <f t="shared" si="363"/>
        <v>0</v>
      </c>
      <c r="GE144" s="19">
        <f t="shared" si="363"/>
        <v>0</v>
      </c>
      <c r="GF144" s="19">
        <f t="shared" si="363"/>
        <v>0</v>
      </c>
      <c r="GH144" s="19">
        <f t="shared" si="364"/>
        <v>0</v>
      </c>
      <c r="GI144" s="19">
        <f t="shared" si="364"/>
        <v>0</v>
      </c>
      <c r="GJ144" s="19">
        <f t="shared" si="364"/>
        <v>0</v>
      </c>
      <c r="GL144" s="19">
        <f t="shared" si="365"/>
        <v>0</v>
      </c>
      <c r="GM144" s="19">
        <f t="shared" si="365"/>
        <v>0</v>
      </c>
      <c r="GN144" s="19">
        <f t="shared" si="365"/>
        <v>0</v>
      </c>
      <c r="GP144" s="19">
        <f t="shared" si="366"/>
        <v>0</v>
      </c>
      <c r="GQ144" s="19">
        <f t="shared" si="366"/>
        <v>0</v>
      </c>
      <c r="GR144" s="19">
        <f t="shared" si="366"/>
        <v>0</v>
      </c>
      <c r="GT144" s="19">
        <f t="shared" si="367"/>
        <v>0</v>
      </c>
      <c r="GU144" s="19">
        <f t="shared" si="367"/>
        <v>0</v>
      </c>
      <c r="GV144" s="19">
        <f t="shared" si="367"/>
        <v>0</v>
      </c>
      <c r="HA144" s="27" t="str">
        <f>IF(N144="wykład",G144*E144*'Formy zajęć'!$D$53*'Formy zajęć'!$D$58,IF(N144="ćw.aud",G144*E144*'Kierunek studiów'!$C$6/'Formy zajęć'!$D$59*'Formy zajęć'!$D$53,IF(N144="sem",G144*E144*'Kierunek studiów'!$C$6/'Formy zajęć'!$D$62*'Formy zajęć'!$D$53,IF(N144="ćw.konw",G144*E144*'Formy zajęć'!$D$53*'Kierunek studiów'!$C$6/'Formy zajęć'!$D$61,IF(N144="ćw.lab",G144*E144*'Formy zajęć'!$D$53*'Kierunek studiów'!$C$6/'Formy zajęć'!$D$60,IF(N144="niesklasyfikowane",0,""))))))</f>
        <v/>
      </c>
      <c r="HB144" s="19" t="str">
        <f t="shared" si="374"/>
        <v/>
      </c>
    </row>
    <row r="145" spans="2:210" x14ac:dyDescent="0.25">
      <c r="B145" s="28">
        <f t="shared" si="368"/>
        <v>0</v>
      </c>
      <c r="C145" s="25">
        <f>Przedmioty!B146</f>
        <v>0</v>
      </c>
      <c r="D145" s="28">
        <f>Przedmioty!D146</f>
        <v>0</v>
      </c>
      <c r="E145" s="28">
        <f>Przedmioty!C146</f>
        <v>0</v>
      </c>
      <c r="F145" s="29">
        <f t="shared" si="369"/>
        <v>0</v>
      </c>
      <c r="G145" s="29">
        <f t="shared" si="370"/>
        <v>0</v>
      </c>
      <c r="H145" s="29">
        <f t="shared" si="371"/>
        <v>0</v>
      </c>
      <c r="J145" s="19">
        <f t="shared" si="372"/>
        <v>0</v>
      </c>
      <c r="K145" s="19">
        <f t="shared" si="373"/>
        <v>900</v>
      </c>
      <c r="L145" s="19" t="str">
        <f>IF(OR(B146&gt;B145,J145=0),"",K145-SUM($L$132:L144))</f>
        <v/>
      </c>
      <c r="M145" s="19" t="str">
        <f t="shared" si="375"/>
        <v/>
      </c>
      <c r="N145" s="19" t="str">
        <f t="shared" si="321"/>
        <v/>
      </c>
      <c r="P145" s="55" t="str">
        <f>IF(N145="wykład",E145,IF(N145="ćw.aud",E145*'Kierunek studiów'!$C$6/'Formy zajęć'!$D$59,IF(N145="ćw.lab",E145*'Kierunek studiów'!$C$6/'Formy zajęć'!$D$60,IF(N145="ćw.konw",E145*'Kierunek studiów'!$C$6/'Formy zajęć'!$D$61,IF(N145="sem",E145*'Kierunek studiów'!$C$6/'Formy zajęć'!$D$62,IF(N145="niesklasyfikowane",0,""))))))</f>
        <v/>
      </c>
      <c r="V145" s="19">
        <f t="shared" si="322"/>
        <v>0</v>
      </c>
      <c r="W145" s="19">
        <f t="shared" si="322"/>
        <v>0</v>
      </c>
      <c r="X145" s="19">
        <f t="shared" si="322"/>
        <v>0</v>
      </c>
      <c r="Z145" s="19">
        <f t="shared" si="323"/>
        <v>0</v>
      </c>
      <c r="AA145" s="19">
        <f t="shared" si="323"/>
        <v>0</v>
      </c>
      <c r="AB145" s="19">
        <f t="shared" si="323"/>
        <v>0</v>
      </c>
      <c r="AD145" s="19">
        <f t="shared" si="324"/>
        <v>0</v>
      </c>
      <c r="AE145" s="19">
        <f t="shared" si="324"/>
        <v>0</v>
      </c>
      <c r="AF145" s="19">
        <f t="shared" si="324"/>
        <v>0</v>
      </c>
      <c r="AH145" s="19">
        <f t="shared" si="325"/>
        <v>0</v>
      </c>
      <c r="AI145" s="19">
        <f t="shared" si="325"/>
        <v>0</v>
      </c>
      <c r="AJ145" s="19">
        <f t="shared" si="325"/>
        <v>0</v>
      </c>
      <c r="AL145" s="19">
        <f t="shared" si="326"/>
        <v>0</v>
      </c>
      <c r="AM145" s="19">
        <f t="shared" si="326"/>
        <v>0</v>
      </c>
      <c r="AN145" s="19">
        <f t="shared" si="326"/>
        <v>0</v>
      </c>
      <c r="AP145" s="19">
        <f t="shared" si="327"/>
        <v>0</v>
      </c>
      <c r="AQ145" s="19">
        <f t="shared" si="327"/>
        <v>0</v>
      </c>
      <c r="AR145" s="19">
        <f t="shared" si="327"/>
        <v>0</v>
      </c>
      <c r="AT145" s="19">
        <f t="shared" si="328"/>
        <v>0</v>
      </c>
      <c r="AU145" s="19">
        <f t="shared" si="328"/>
        <v>0</v>
      </c>
      <c r="AV145" s="19">
        <f t="shared" si="328"/>
        <v>0</v>
      </c>
      <c r="AX145" s="19">
        <f t="shared" si="329"/>
        <v>0</v>
      </c>
      <c r="AY145" s="19">
        <f t="shared" si="329"/>
        <v>0</v>
      </c>
      <c r="AZ145" s="19">
        <f t="shared" si="329"/>
        <v>0</v>
      </c>
      <c r="BB145" s="19">
        <f t="shared" si="330"/>
        <v>0</v>
      </c>
      <c r="BC145" s="19">
        <f t="shared" si="330"/>
        <v>0</v>
      </c>
      <c r="BD145" s="19">
        <f t="shared" si="330"/>
        <v>0</v>
      </c>
      <c r="BF145" s="19">
        <f t="shared" si="331"/>
        <v>0</v>
      </c>
      <c r="BG145" s="19">
        <f t="shared" si="331"/>
        <v>0</v>
      </c>
      <c r="BH145" s="19">
        <f t="shared" si="331"/>
        <v>0</v>
      </c>
      <c r="BJ145" s="19">
        <f t="shared" si="332"/>
        <v>0</v>
      </c>
      <c r="BK145" s="19">
        <f t="shared" si="332"/>
        <v>0</v>
      </c>
      <c r="BL145" s="19">
        <f t="shared" si="332"/>
        <v>0</v>
      </c>
      <c r="BN145" s="19">
        <f t="shared" si="333"/>
        <v>0</v>
      </c>
      <c r="BO145" s="19">
        <f t="shared" si="333"/>
        <v>0</v>
      </c>
      <c r="BP145" s="19">
        <f t="shared" si="333"/>
        <v>0</v>
      </c>
      <c r="BR145" s="19">
        <f t="shared" si="334"/>
        <v>0</v>
      </c>
      <c r="BS145" s="19">
        <f t="shared" si="334"/>
        <v>0</v>
      </c>
      <c r="BT145" s="19">
        <f t="shared" si="334"/>
        <v>0</v>
      </c>
      <c r="BV145" s="19">
        <f t="shared" si="335"/>
        <v>0</v>
      </c>
      <c r="BW145" s="19">
        <f t="shared" si="335"/>
        <v>0</v>
      </c>
      <c r="BX145" s="19">
        <f t="shared" si="335"/>
        <v>0</v>
      </c>
      <c r="BZ145" s="19">
        <f t="shared" si="336"/>
        <v>0</v>
      </c>
      <c r="CA145" s="19">
        <f t="shared" si="336"/>
        <v>0</v>
      </c>
      <c r="CB145" s="19">
        <f t="shared" si="336"/>
        <v>0</v>
      </c>
      <c r="CD145" s="19">
        <f t="shared" si="337"/>
        <v>0</v>
      </c>
      <c r="CE145" s="19">
        <f t="shared" si="337"/>
        <v>0</v>
      </c>
      <c r="CF145" s="19">
        <f t="shared" si="337"/>
        <v>0</v>
      </c>
      <c r="CH145" s="19">
        <f t="shared" si="338"/>
        <v>0</v>
      </c>
      <c r="CI145" s="19">
        <f t="shared" si="338"/>
        <v>0</v>
      </c>
      <c r="CJ145" s="19">
        <f t="shared" si="338"/>
        <v>0</v>
      </c>
      <c r="CL145" s="19">
        <f t="shared" si="339"/>
        <v>0</v>
      </c>
      <c r="CM145" s="19">
        <f t="shared" si="339"/>
        <v>0</v>
      </c>
      <c r="CN145" s="19">
        <f t="shared" si="339"/>
        <v>0</v>
      </c>
      <c r="CP145" s="19">
        <f t="shared" si="340"/>
        <v>0</v>
      </c>
      <c r="CQ145" s="19">
        <f t="shared" si="340"/>
        <v>0</v>
      </c>
      <c r="CR145" s="19">
        <f t="shared" si="340"/>
        <v>0</v>
      </c>
      <c r="CT145" s="19">
        <f t="shared" si="341"/>
        <v>0</v>
      </c>
      <c r="CU145" s="19">
        <f t="shared" si="341"/>
        <v>0</v>
      </c>
      <c r="CV145" s="19">
        <f t="shared" si="341"/>
        <v>0</v>
      </c>
      <c r="CX145" s="19">
        <f t="shared" si="342"/>
        <v>0</v>
      </c>
      <c r="CY145" s="19">
        <f t="shared" si="342"/>
        <v>0</v>
      </c>
      <c r="CZ145" s="19">
        <f t="shared" si="342"/>
        <v>0</v>
      </c>
      <c r="DB145" s="19">
        <f t="shared" si="343"/>
        <v>0</v>
      </c>
      <c r="DC145" s="19">
        <f t="shared" si="343"/>
        <v>0</v>
      </c>
      <c r="DD145" s="19">
        <f t="shared" si="343"/>
        <v>0</v>
      </c>
      <c r="DF145" s="19">
        <f t="shared" si="344"/>
        <v>0</v>
      </c>
      <c r="DG145" s="19">
        <f t="shared" si="344"/>
        <v>0</v>
      </c>
      <c r="DH145" s="19">
        <f t="shared" si="344"/>
        <v>0</v>
      </c>
      <c r="DJ145" s="19">
        <f t="shared" si="345"/>
        <v>0</v>
      </c>
      <c r="DK145" s="19">
        <f t="shared" si="345"/>
        <v>0</v>
      </c>
      <c r="DL145" s="19">
        <f t="shared" si="345"/>
        <v>0</v>
      </c>
      <c r="DN145" s="19">
        <f t="shared" si="346"/>
        <v>0</v>
      </c>
      <c r="DO145" s="19">
        <f t="shared" si="346"/>
        <v>0</v>
      </c>
      <c r="DP145" s="19">
        <f t="shared" si="346"/>
        <v>0</v>
      </c>
      <c r="DR145" s="19">
        <f t="shared" si="347"/>
        <v>0</v>
      </c>
      <c r="DS145" s="19">
        <f t="shared" si="347"/>
        <v>0</v>
      </c>
      <c r="DT145" s="19">
        <f t="shared" si="347"/>
        <v>0</v>
      </c>
      <c r="DV145" s="19">
        <f t="shared" si="348"/>
        <v>0</v>
      </c>
      <c r="DW145" s="19">
        <f t="shared" si="348"/>
        <v>0</v>
      </c>
      <c r="DX145" s="19">
        <f t="shared" si="348"/>
        <v>0</v>
      </c>
      <c r="DZ145" s="19">
        <f t="shared" si="349"/>
        <v>0</v>
      </c>
      <c r="EA145" s="19">
        <f t="shared" si="349"/>
        <v>0</v>
      </c>
      <c r="EB145" s="19">
        <f t="shared" si="349"/>
        <v>0</v>
      </c>
      <c r="ED145" s="19">
        <f t="shared" si="350"/>
        <v>0</v>
      </c>
      <c r="EE145" s="19">
        <f t="shared" si="350"/>
        <v>0</v>
      </c>
      <c r="EF145" s="19">
        <f t="shared" si="350"/>
        <v>0</v>
      </c>
      <c r="EH145" s="19">
        <f t="shared" si="351"/>
        <v>0</v>
      </c>
      <c r="EI145" s="19">
        <f t="shared" si="351"/>
        <v>0</v>
      </c>
      <c r="EJ145" s="19">
        <f t="shared" si="351"/>
        <v>0</v>
      </c>
      <c r="EL145" s="19">
        <f t="shared" si="352"/>
        <v>0</v>
      </c>
      <c r="EM145" s="19">
        <f t="shared" si="352"/>
        <v>0</v>
      </c>
      <c r="EN145" s="19">
        <f t="shared" si="352"/>
        <v>0</v>
      </c>
      <c r="EP145" s="19">
        <f t="shared" si="353"/>
        <v>0</v>
      </c>
      <c r="EQ145" s="19">
        <f t="shared" si="353"/>
        <v>0</v>
      </c>
      <c r="ER145" s="19">
        <f t="shared" si="353"/>
        <v>0</v>
      </c>
      <c r="ET145" s="19">
        <f t="shared" si="354"/>
        <v>0</v>
      </c>
      <c r="EU145" s="19">
        <f t="shared" si="354"/>
        <v>0</v>
      </c>
      <c r="EV145" s="19">
        <f t="shared" si="354"/>
        <v>0</v>
      </c>
      <c r="EX145" s="19">
        <f t="shared" si="355"/>
        <v>0</v>
      </c>
      <c r="EY145" s="19">
        <f t="shared" si="355"/>
        <v>0</v>
      </c>
      <c r="EZ145" s="19">
        <f t="shared" si="355"/>
        <v>0</v>
      </c>
      <c r="FB145" s="19">
        <f t="shared" si="356"/>
        <v>0</v>
      </c>
      <c r="FC145" s="19">
        <f t="shared" si="356"/>
        <v>0</v>
      </c>
      <c r="FD145" s="19">
        <f t="shared" si="356"/>
        <v>0</v>
      </c>
      <c r="FF145" s="19">
        <f t="shared" si="357"/>
        <v>0</v>
      </c>
      <c r="FG145" s="19">
        <f t="shared" si="357"/>
        <v>0</v>
      </c>
      <c r="FH145" s="19">
        <f t="shared" si="357"/>
        <v>0</v>
      </c>
      <c r="FJ145" s="19">
        <f t="shared" si="358"/>
        <v>0</v>
      </c>
      <c r="FK145" s="19">
        <f t="shared" si="358"/>
        <v>0</v>
      </c>
      <c r="FL145" s="19">
        <f t="shared" si="358"/>
        <v>0</v>
      </c>
      <c r="FN145" s="19">
        <f t="shared" si="359"/>
        <v>0</v>
      </c>
      <c r="FO145" s="19">
        <f t="shared" si="359"/>
        <v>0</v>
      </c>
      <c r="FP145" s="19">
        <f t="shared" si="359"/>
        <v>0</v>
      </c>
      <c r="FR145" s="19">
        <f t="shared" si="360"/>
        <v>0</v>
      </c>
      <c r="FS145" s="19">
        <f t="shared" si="360"/>
        <v>0</v>
      </c>
      <c r="FT145" s="19">
        <f t="shared" si="360"/>
        <v>0</v>
      </c>
      <c r="FV145" s="19">
        <f t="shared" si="361"/>
        <v>0</v>
      </c>
      <c r="FW145" s="19">
        <f t="shared" si="361"/>
        <v>0</v>
      </c>
      <c r="FX145" s="19">
        <f t="shared" si="361"/>
        <v>0</v>
      </c>
      <c r="FZ145" s="19">
        <f t="shared" si="362"/>
        <v>0</v>
      </c>
      <c r="GA145" s="19">
        <f t="shared" si="362"/>
        <v>0</v>
      </c>
      <c r="GB145" s="19">
        <f t="shared" si="362"/>
        <v>0</v>
      </c>
      <c r="GD145" s="19">
        <f t="shared" si="363"/>
        <v>0</v>
      </c>
      <c r="GE145" s="19">
        <f t="shared" si="363"/>
        <v>0</v>
      </c>
      <c r="GF145" s="19">
        <f t="shared" si="363"/>
        <v>0</v>
      </c>
      <c r="GH145" s="19">
        <f t="shared" si="364"/>
        <v>0</v>
      </c>
      <c r="GI145" s="19">
        <f t="shared" si="364"/>
        <v>0</v>
      </c>
      <c r="GJ145" s="19">
        <f t="shared" si="364"/>
        <v>0</v>
      </c>
      <c r="GL145" s="19">
        <f t="shared" si="365"/>
        <v>0</v>
      </c>
      <c r="GM145" s="19">
        <f t="shared" si="365"/>
        <v>0</v>
      </c>
      <c r="GN145" s="19">
        <f t="shared" si="365"/>
        <v>0</v>
      </c>
      <c r="GP145" s="19">
        <f t="shared" si="366"/>
        <v>0</v>
      </c>
      <c r="GQ145" s="19">
        <f t="shared" si="366"/>
        <v>0</v>
      </c>
      <c r="GR145" s="19">
        <f t="shared" si="366"/>
        <v>0</v>
      </c>
      <c r="GT145" s="19">
        <f t="shared" si="367"/>
        <v>0</v>
      </c>
      <c r="GU145" s="19">
        <f t="shared" si="367"/>
        <v>0</v>
      </c>
      <c r="GV145" s="19">
        <f t="shared" si="367"/>
        <v>0</v>
      </c>
      <c r="HA145" s="27" t="str">
        <f>IF(N145="wykład",G145*E145*'Formy zajęć'!$D$53*'Formy zajęć'!$D$58,IF(N145="ćw.aud",G145*E145*'Kierunek studiów'!$C$6/'Formy zajęć'!$D$59*'Formy zajęć'!$D$53,IF(N145="sem",G145*E145*'Kierunek studiów'!$C$6/'Formy zajęć'!$D$62*'Formy zajęć'!$D$53,IF(N145="ćw.konw",G145*E145*'Formy zajęć'!$D$53*'Kierunek studiów'!$C$6/'Formy zajęć'!$D$61,IF(N145="ćw.lab",G145*E145*'Formy zajęć'!$D$53*'Kierunek studiów'!$C$6/'Formy zajęć'!$D$60,IF(N145="niesklasyfikowane",0,""))))))</f>
        <v/>
      </c>
      <c r="HB145" s="19" t="str">
        <f t="shared" si="374"/>
        <v/>
      </c>
    </row>
    <row r="146" spans="2:210" x14ac:dyDescent="0.25">
      <c r="B146" s="28">
        <f t="shared" si="368"/>
        <v>0</v>
      </c>
      <c r="C146" s="25">
        <f>Przedmioty!B147</f>
        <v>0</v>
      </c>
      <c r="D146" s="28">
        <f>Przedmioty!D147</f>
        <v>0</v>
      </c>
      <c r="E146" s="28">
        <f>Przedmioty!C147</f>
        <v>0</v>
      </c>
      <c r="F146" s="29">
        <f t="shared" si="369"/>
        <v>0</v>
      </c>
      <c r="G146" s="29">
        <f t="shared" si="370"/>
        <v>0</v>
      </c>
      <c r="H146" s="29">
        <f t="shared" si="371"/>
        <v>0</v>
      </c>
      <c r="J146" s="19">
        <f t="shared" si="372"/>
        <v>0</v>
      </c>
      <c r="K146" s="19">
        <f t="shared" si="373"/>
        <v>900</v>
      </c>
      <c r="L146" s="19" t="str">
        <f>IF(OR(B147&gt;B146,J146=0),"",K146-SUM($L$132:L145))</f>
        <v/>
      </c>
      <c r="M146" s="19" t="str">
        <f t="shared" si="375"/>
        <v/>
      </c>
      <c r="N146" s="19" t="str">
        <f t="shared" si="321"/>
        <v/>
      </c>
      <c r="P146" s="55" t="str">
        <f>IF(N146="wykład",E146,IF(N146="ćw.aud",E146*'Kierunek studiów'!$C$6/'Formy zajęć'!$D$59,IF(N146="ćw.lab",E146*'Kierunek studiów'!$C$6/'Formy zajęć'!$D$60,IF(N146="ćw.konw",E146*'Kierunek studiów'!$C$6/'Formy zajęć'!$D$61,IF(N146="sem",E146*'Kierunek studiów'!$C$6/'Formy zajęć'!$D$62,IF(N146="niesklasyfikowane",0,""))))))</f>
        <v/>
      </c>
      <c r="V146" s="19">
        <f t="shared" si="322"/>
        <v>0</v>
      </c>
      <c r="W146" s="19">
        <f t="shared" si="322"/>
        <v>0</v>
      </c>
      <c r="X146" s="19">
        <f t="shared" si="322"/>
        <v>0</v>
      </c>
      <c r="Z146" s="19">
        <f t="shared" si="323"/>
        <v>0</v>
      </c>
      <c r="AA146" s="19">
        <f t="shared" si="323"/>
        <v>0</v>
      </c>
      <c r="AB146" s="19">
        <f t="shared" si="323"/>
        <v>0</v>
      </c>
      <c r="AD146" s="19">
        <f t="shared" si="324"/>
        <v>0</v>
      </c>
      <c r="AE146" s="19">
        <f t="shared" si="324"/>
        <v>0</v>
      </c>
      <c r="AF146" s="19">
        <f t="shared" si="324"/>
        <v>0</v>
      </c>
      <c r="AH146" s="19">
        <f t="shared" si="325"/>
        <v>0</v>
      </c>
      <c r="AI146" s="19">
        <f t="shared" si="325"/>
        <v>0</v>
      </c>
      <c r="AJ146" s="19">
        <f t="shared" si="325"/>
        <v>0</v>
      </c>
      <c r="AL146" s="19">
        <f t="shared" si="326"/>
        <v>0</v>
      </c>
      <c r="AM146" s="19">
        <f t="shared" si="326"/>
        <v>0</v>
      </c>
      <c r="AN146" s="19">
        <f t="shared" si="326"/>
        <v>0</v>
      </c>
      <c r="AP146" s="19">
        <f t="shared" si="327"/>
        <v>0</v>
      </c>
      <c r="AQ146" s="19">
        <f t="shared" si="327"/>
        <v>0</v>
      </c>
      <c r="AR146" s="19">
        <f t="shared" si="327"/>
        <v>0</v>
      </c>
      <c r="AT146" s="19">
        <f t="shared" si="328"/>
        <v>0</v>
      </c>
      <c r="AU146" s="19">
        <f t="shared" si="328"/>
        <v>0</v>
      </c>
      <c r="AV146" s="19">
        <f t="shared" si="328"/>
        <v>0</v>
      </c>
      <c r="AX146" s="19">
        <f t="shared" si="329"/>
        <v>0</v>
      </c>
      <c r="AY146" s="19">
        <f t="shared" si="329"/>
        <v>0</v>
      </c>
      <c r="AZ146" s="19">
        <f t="shared" si="329"/>
        <v>0</v>
      </c>
      <c r="BB146" s="19">
        <f t="shared" si="330"/>
        <v>0</v>
      </c>
      <c r="BC146" s="19">
        <f t="shared" si="330"/>
        <v>0</v>
      </c>
      <c r="BD146" s="19">
        <f t="shared" si="330"/>
        <v>0</v>
      </c>
      <c r="BF146" s="19">
        <f t="shared" si="331"/>
        <v>0</v>
      </c>
      <c r="BG146" s="19">
        <f t="shared" si="331"/>
        <v>0</v>
      </c>
      <c r="BH146" s="19">
        <f t="shared" si="331"/>
        <v>0</v>
      </c>
      <c r="BJ146" s="19">
        <f t="shared" si="332"/>
        <v>0</v>
      </c>
      <c r="BK146" s="19">
        <f t="shared" si="332"/>
        <v>0</v>
      </c>
      <c r="BL146" s="19">
        <f t="shared" si="332"/>
        <v>0</v>
      </c>
      <c r="BN146" s="19">
        <f t="shared" si="333"/>
        <v>0</v>
      </c>
      <c r="BO146" s="19">
        <f t="shared" si="333"/>
        <v>0</v>
      </c>
      <c r="BP146" s="19">
        <f t="shared" si="333"/>
        <v>0</v>
      </c>
      <c r="BR146" s="19">
        <f t="shared" si="334"/>
        <v>0</v>
      </c>
      <c r="BS146" s="19">
        <f t="shared" si="334"/>
        <v>0</v>
      </c>
      <c r="BT146" s="19">
        <f t="shared" si="334"/>
        <v>0</v>
      </c>
      <c r="BV146" s="19">
        <f t="shared" si="335"/>
        <v>0</v>
      </c>
      <c r="BW146" s="19">
        <f t="shared" si="335"/>
        <v>0</v>
      </c>
      <c r="BX146" s="19">
        <f t="shared" si="335"/>
        <v>0</v>
      </c>
      <c r="BZ146" s="19">
        <f t="shared" si="336"/>
        <v>0</v>
      </c>
      <c r="CA146" s="19">
        <f t="shared" si="336"/>
        <v>0</v>
      </c>
      <c r="CB146" s="19">
        <f t="shared" si="336"/>
        <v>0</v>
      </c>
      <c r="CD146" s="19">
        <f t="shared" si="337"/>
        <v>0</v>
      </c>
      <c r="CE146" s="19">
        <f t="shared" si="337"/>
        <v>0</v>
      </c>
      <c r="CF146" s="19">
        <f t="shared" si="337"/>
        <v>0</v>
      </c>
      <c r="CH146" s="19">
        <f t="shared" si="338"/>
        <v>0</v>
      </c>
      <c r="CI146" s="19">
        <f t="shared" si="338"/>
        <v>0</v>
      </c>
      <c r="CJ146" s="19">
        <f t="shared" si="338"/>
        <v>0</v>
      </c>
      <c r="CL146" s="19">
        <f t="shared" si="339"/>
        <v>0</v>
      </c>
      <c r="CM146" s="19">
        <f t="shared" si="339"/>
        <v>0</v>
      </c>
      <c r="CN146" s="19">
        <f t="shared" si="339"/>
        <v>0</v>
      </c>
      <c r="CP146" s="19">
        <f t="shared" si="340"/>
        <v>0</v>
      </c>
      <c r="CQ146" s="19">
        <f t="shared" si="340"/>
        <v>0</v>
      </c>
      <c r="CR146" s="19">
        <f t="shared" si="340"/>
        <v>0</v>
      </c>
      <c r="CT146" s="19">
        <f t="shared" si="341"/>
        <v>0</v>
      </c>
      <c r="CU146" s="19">
        <f t="shared" si="341"/>
        <v>0</v>
      </c>
      <c r="CV146" s="19">
        <f t="shared" si="341"/>
        <v>0</v>
      </c>
      <c r="CX146" s="19">
        <f t="shared" si="342"/>
        <v>0</v>
      </c>
      <c r="CY146" s="19">
        <f t="shared" si="342"/>
        <v>0</v>
      </c>
      <c r="CZ146" s="19">
        <f t="shared" si="342"/>
        <v>0</v>
      </c>
      <c r="DB146" s="19">
        <f t="shared" si="343"/>
        <v>0</v>
      </c>
      <c r="DC146" s="19">
        <f t="shared" si="343"/>
        <v>0</v>
      </c>
      <c r="DD146" s="19">
        <f t="shared" si="343"/>
        <v>0</v>
      </c>
      <c r="DF146" s="19">
        <f t="shared" si="344"/>
        <v>0</v>
      </c>
      <c r="DG146" s="19">
        <f t="shared" si="344"/>
        <v>0</v>
      </c>
      <c r="DH146" s="19">
        <f t="shared" si="344"/>
        <v>0</v>
      </c>
      <c r="DJ146" s="19">
        <f t="shared" si="345"/>
        <v>0</v>
      </c>
      <c r="DK146" s="19">
        <f t="shared" si="345"/>
        <v>0</v>
      </c>
      <c r="DL146" s="19">
        <f t="shared" si="345"/>
        <v>0</v>
      </c>
      <c r="DN146" s="19">
        <f t="shared" si="346"/>
        <v>0</v>
      </c>
      <c r="DO146" s="19">
        <f t="shared" si="346"/>
        <v>0</v>
      </c>
      <c r="DP146" s="19">
        <f t="shared" si="346"/>
        <v>0</v>
      </c>
      <c r="DR146" s="19">
        <f t="shared" si="347"/>
        <v>0</v>
      </c>
      <c r="DS146" s="19">
        <f t="shared" si="347"/>
        <v>0</v>
      </c>
      <c r="DT146" s="19">
        <f t="shared" si="347"/>
        <v>0</v>
      </c>
      <c r="DV146" s="19">
        <f t="shared" si="348"/>
        <v>0</v>
      </c>
      <c r="DW146" s="19">
        <f t="shared" si="348"/>
        <v>0</v>
      </c>
      <c r="DX146" s="19">
        <f t="shared" si="348"/>
        <v>0</v>
      </c>
      <c r="DZ146" s="19">
        <f t="shared" si="349"/>
        <v>0</v>
      </c>
      <c r="EA146" s="19">
        <f t="shared" si="349"/>
        <v>0</v>
      </c>
      <c r="EB146" s="19">
        <f t="shared" si="349"/>
        <v>0</v>
      </c>
      <c r="ED146" s="19">
        <f t="shared" si="350"/>
        <v>0</v>
      </c>
      <c r="EE146" s="19">
        <f t="shared" si="350"/>
        <v>0</v>
      </c>
      <c r="EF146" s="19">
        <f t="shared" si="350"/>
        <v>0</v>
      </c>
      <c r="EH146" s="19">
        <f t="shared" si="351"/>
        <v>0</v>
      </c>
      <c r="EI146" s="19">
        <f t="shared" si="351"/>
        <v>0</v>
      </c>
      <c r="EJ146" s="19">
        <f t="shared" si="351"/>
        <v>0</v>
      </c>
      <c r="EL146" s="19">
        <f t="shared" si="352"/>
        <v>0</v>
      </c>
      <c r="EM146" s="19">
        <f t="shared" si="352"/>
        <v>0</v>
      </c>
      <c r="EN146" s="19">
        <f t="shared" si="352"/>
        <v>0</v>
      </c>
      <c r="EP146" s="19">
        <f t="shared" si="353"/>
        <v>0</v>
      </c>
      <c r="EQ146" s="19">
        <f t="shared" si="353"/>
        <v>0</v>
      </c>
      <c r="ER146" s="19">
        <f t="shared" si="353"/>
        <v>0</v>
      </c>
      <c r="ET146" s="19">
        <f t="shared" si="354"/>
        <v>0</v>
      </c>
      <c r="EU146" s="19">
        <f t="shared" si="354"/>
        <v>0</v>
      </c>
      <c r="EV146" s="19">
        <f t="shared" si="354"/>
        <v>0</v>
      </c>
      <c r="EX146" s="19">
        <f t="shared" si="355"/>
        <v>0</v>
      </c>
      <c r="EY146" s="19">
        <f t="shared" si="355"/>
        <v>0</v>
      </c>
      <c r="EZ146" s="19">
        <f t="shared" si="355"/>
        <v>0</v>
      </c>
      <c r="FB146" s="19">
        <f t="shared" si="356"/>
        <v>0</v>
      </c>
      <c r="FC146" s="19">
        <f t="shared" si="356"/>
        <v>0</v>
      </c>
      <c r="FD146" s="19">
        <f t="shared" si="356"/>
        <v>0</v>
      </c>
      <c r="FF146" s="19">
        <f t="shared" si="357"/>
        <v>0</v>
      </c>
      <c r="FG146" s="19">
        <f t="shared" si="357"/>
        <v>0</v>
      </c>
      <c r="FH146" s="19">
        <f t="shared" si="357"/>
        <v>0</v>
      </c>
      <c r="FJ146" s="19">
        <f t="shared" si="358"/>
        <v>0</v>
      </c>
      <c r="FK146" s="19">
        <f t="shared" si="358"/>
        <v>0</v>
      </c>
      <c r="FL146" s="19">
        <f t="shared" si="358"/>
        <v>0</v>
      </c>
      <c r="FN146" s="19">
        <f t="shared" si="359"/>
        <v>0</v>
      </c>
      <c r="FO146" s="19">
        <f t="shared" si="359"/>
        <v>0</v>
      </c>
      <c r="FP146" s="19">
        <f t="shared" si="359"/>
        <v>0</v>
      </c>
      <c r="FR146" s="19">
        <f t="shared" si="360"/>
        <v>0</v>
      </c>
      <c r="FS146" s="19">
        <f t="shared" si="360"/>
        <v>0</v>
      </c>
      <c r="FT146" s="19">
        <f t="shared" si="360"/>
        <v>0</v>
      </c>
      <c r="FV146" s="19">
        <f t="shared" si="361"/>
        <v>0</v>
      </c>
      <c r="FW146" s="19">
        <f t="shared" si="361"/>
        <v>0</v>
      </c>
      <c r="FX146" s="19">
        <f t="shared" si="361"/>
        <v>0</v>
      </c>
      <c r="FZ146" s="19">
        <f t="shared" si="362"/>
        <v>0</v>
      </c>
      <c r="GA146" s="19">
        <f t="shared" si="362"/>
        <v>0</v>
      </c>
      <c r="GB146" s="19">
        <f t="shared" si="362"/>
        <v>0</v>
      </c>
      <c r="GD146" s="19">
        <f t="shared" si="363"/>
        <v>0</v>
      </c>
      <c r="GE146" s="19">
        <f t="shared" si="363"/>
        <v>0</v>
      </c>
      <c r="GF146" s="19">
        <f t="shared" si="363"/>
        <v>0</v>
      </c>
      <c r="GH146" s="19">
        <f t="shared" si="364"/>
        <v>0</v>
      </c>
      <c r="GI146" s="19">
        <f t="shared" si="364"/>
        <v>0</v>
      </c>
      <c r="GJ146" s="19">
        <f t="shared" si="364"/>
        <v>0</v>
      </c>
      <c r="GL146" s="19">
        <f t="shared" si="365"/>
        <v>0</v>
      </c>
      <c r="GM146" s="19">
        <f t="shared" si="365"/>
        <v>0</v>
      </c>
      <c r="GN146" s="19">
        <f t="shared" si="365"/>
        <v>0</v>
      </c>
      <c r="GP146" s="19">
        <f t="shared" si="366"/>
        <v>0</v>
      </c>
      <c r="GQ146" s="19">
        <f t="shared" si="366"/>
        <v>0</v>
      </c>
      <c r="GR146" s="19">
        <f t="shared" si="366"/>
        <v>0</v>
      </c>
      <c r="GT146" s="19">
        <f t="shared" si="367"/>
        <v>0</v>
      </c>
      <c r="GU146" s="19">
        <f t="shared" si="367"/>
        <v>0</v>
      </c>
      <c r="GV146" s="19">
        <f t="shared" si="367"/>
        <v>0</v>
      </c>
      <c r="HA146" s="27" t="str">
        <f>IF(N146="wykład",G146*E146*'Formy zajęć'!$D$53*'Formy zajęć'!$D$58,IF(N146="ćw.aud",G146*E146*'Kierunek studiów'!$C$6/'Formy zajęć'!$D$59*'Formy zajęć'!$D$53,IF(N146="sem",G146*E146*'Kierunek studiów'!$C$6/'Formy zajęć'!$D$62*'Formy zajęć'!$D$53,IF(N146="ćw.konw",G146*E146*'Formy zajęć'!$D$53*'Kierunek studiów'!$C$6/'Formy zajęć'!$D$61,IF(N146="ćw.lab",G146*E146*'Formy zajęć'!$D$53*'Kierunek studiów'!$C$6/'Formy zajęć'!$D$60,IF(N146="niesklasyfikowane",0,""))))))</f>
        <v/>
      </c>
      <c r="HB146" s="19" t="str">
        <f t="shared" si="374"/>
        <v/>
      </c>
    </row>
    <row r="147" spans="2:210" x14ac:dyDescent="0.25">
      <c r="B147" s="28">
        <f t="shared" si="368"/>
        <v>0</v>
      </c>
      <c r="C147" s="25">
        <f>Przedmioty!B148</f>
        <v>0</v>
      </c>
      <c r="D147" s="28">
        <f>Przedmioty!D148</f>
        <v>0</v>
      </c>
      <c r="E147" s="28">
        <f>Przedmioty!C148</f>
        <v>0</v>
      </c>
      <c r="F147" s="29">
        <f t="shared" si="369"/>
        <v>0</v>
      </c>
      <c r="G147" s="29">
        <f t="shared" si="370"/>
        <v>0</v>
      </c>
      <c r="H147" s="29">
        <f t="shared" si="371"/>
        <v>0</v>
      </c>
      <c r="J147" s="19">
        <f t="shared" si="372"/>
        <v>0</v>
      </c>
      <c r="K147" s="19">
        <f t="shared" si="373"/>
        <v>900</v>
      </c>
      <c r="L147" s="19" t="str">
        <f>IF(OR(B148&gt;B147,J147=0),"",K147-SUM($L$132:L146))</f>
        <v/>
      </c>
      <c r="M147" s="19" t="str">
        <f t="shared" si="375"/>
        <v/>
      </c>
      <c r="N147" s="19" t="str">
        <f t="shared" si="321"/>
        <v/>
      </c>
      <c r="P147" s="55" t="str">
        <f>IF(N147="wykład",E147,IF(N147="ćw.aud",E147*'Kierunek studiów'!$C$6/'Formy zajęć'!$D$59,IF(N147="ćw.lab",E147*'Kierunek studiów'!$C$6/'Formy zajęć'!$D$60,IF(N147="ćw.konw",E147*'Kierunek studiów'!$C$6/'Formy zajęć'!$D$61,IF(N147="sem",E147*'Kierunek studiów'!$C$6/'Formy zajęć'!$D$62,IF(N147="niesklasyfikowane",0,""))))))</f>
        <v/>
      </c>
      <c r="V147" s="19">
        <f t="shared" si="322"/>
        <v>0</v>
      </c>
      <c r="W147" s="19">
        <f t="shared" si="322"/>
        <v>0</v>
      </c>
      <c r="X147" s="19">
        <f t="shared" si="322"/>
        <v>0</v>
      </c>
      <c r="Z147" s="19">
        <f t="shared" si="323"/>
        <v>0</v>
      </c>
      <c r="AA147" s="19">
        <f t="shared" si="323"/>
        <v>0</v>
      </c>
      <c r="AB147" s="19">
        <f t="shared" si="323"/>
        <v>0</v>
      </c>
      <c r="AD147" s="19">
        <f t="shared" si="324"/>
        <v>0</v>
      </c>
      <c r="AE147" s="19">
        <f t="shared" si="324"/>
        <v>0</v>
      </c>
      <c r="AF147" s="19">
        <f t="shared" si="324"/>
        <v>0</v>
      </c>
      <c r="AH147" s="19">
        <f t="shared" si="325"/>
        <v>0</v>
      </c>
      <c r="AI147" s="19">
        <f t="shared" si="325"/>
        <v>0</v>
      </c>
      <c r="AJ147" s="19">
        <f t="shared" si="325"/>
        <v>0</v>
      </c>
      <c r="AL147" s="19">
        <f t="shared" si="326"/>
        <v>0</v>
      </c>
      <c r="AM147" s="19">
        <f t="shared" si="326"/>
        <v>0</v>
      </c>
      <c r="AN147" s="19">
        <f t="shared" si="326"/>
        <v>0</v>
      </c>
      <c r="AP147" s="19">
        <f t="shared" si="327"/>
        <v>0</v>
      </c>
      <c r="AQ147" s="19">
        <f t="shared" si="327"/>
        <v>0</v>
      </c>
      <c r="AR147" s="19">
        <f t="shared" si="327"/>
        <v>0</v>
      </c>
      <c r="AT147" s="19">
        <f t="shared" si="328"/>
        <v>0</v>
      </c>
      <c r="AU147" s="19">
        <f t="shared" si="328"/>
        <v>0</v>
      </c>
      <c r="AV147" s="19">
        <f t="shared" si="328"/>
        <v>0</v>
      </c>
      <c r="AX147" s="19">
        <f t="shared" si="329"/>
        <v>0</v>
      </c>
      <c r="AY147" s="19">
        <f t="shared" si="329"/>
        <v>0</v>
      </c>
      <c r="AZ147" s="19">
        <f t="shared" si="329"/>
        <v>0</v>
      </c>
      <c r="BB147" s="19">
        <f t="shared" si="330"/>
        <v>0</v>
      </c>
      <c r="BC147" s="19">
        <f t="shared" si="330"/>
        <v>0</v>
      </c>
      <c r="BD147" s="19">
        <f t="shared" si="330"/>
        <v>0</v>
      </c>
      <c r="BF147" s="19">
        <f t="shared" si="331"/>
        <v>0</v>
      </c>
      <c r="BG147" s="19">
        <f t="shared" si="331"/>
        <v>0</v>
      </c>
      <c r="BH147" s="19">
        <f t="shared" si="331"/>
        <v>0</v>
      </c>
      <c r="BJ147" s="19">
        <f t="shared" si="332"/>
        <v>0</v>
      </c>
      <c r="BK147" s="19">
        <f t="shared" si="332"/>
        <v>0</v>
      </c>
      <c r="BL147" s="19">
        <f t="shared" si="332"/>
        <v>0</v>
      </c>
      <c r="BN147" s="19">
        <f t="shared" si="333"/>
        <v>0</v>
      </c>
      <c r="BO147" s="19">
        <f t="shared" si="333"/>
        <v>0</v>
      </c>
      <c r="BP147" s="19">
        <f t="shared" si="333"/>
        <v>0</v>
      </c>
      <c r="BR147" s="19">
        <f t="shared" si="334"/>
        <v>0</v>
      </c>
      <c r="BS147" s="19">
        <f t="shared" si="334"/>
        <v>0</v>
      </c>
      <c r="BT147" s="19">
        <f t="shared" si="334"/>
        <v>0</v>
      </c>
      <c r="BV147" s="19">
        <f t="shared" si="335"/>
        <v>0</v>
      </c>
      <c r="BW147" s="19">
        <f t="shared" si="335"/>
        <v>0</v>
      </c>
      <c r="BX147" s="19">
        <f t="shared" si="335"/>
        <v>0</v>
      </c>
      <c r="BZ147" s="19">
        <f t="shared" si="336"/>
        <v>0</v>
      </c>
      <c r="CA147" s="19">
        <f t="shared" si="336"/>
        <v>0</v>
      </c>
      <c r="CB147" s="19">
        <f t="shared" si="336"/>
        <v>0</v>
      </c>
      <c r="CD147" s="19">
        <f t="shared" si="337"/>
        <v>0</v>
      </c>
      <c r="CE147" s="19">
        <f t="shared" si="337"/>
        <v>0</v>
      </c>
      <c r="CF147" s="19">
        <f t="shared" si="337"/>
        <v>0</v>
      </c>
      <c r="CH147" s="19">
        <f t="shared" si="338"/>
        <v>0</v>
      </c>
      <c r="CI147" s="19">
        <f t="shared" si="338"/>
        <v>0</v>
      </c>
      <c r="CJ147" s="19">
        <f t="shared" si="338"/>
        <v>0</v>
      </c>
      <c r="CL147" s="19">
        <f t="shared" si="339"/>
        <v>0</v>
      </c>
      <c r="CM147" s="19">
        <f t="shared" si="339"/>
        <v>0</v>
      </c>
      <c r="CN147" s="19">
        <f t="shared" si="339"/>
        <v>0</v>
      </c>
      <c r="CP147" s="19">
        <f t="shared" si="340"/>
        <v>0</v>
      </c>
      <c r="CQ147" s="19">
        <f t="shared" si="340"/>
        <v>0</v>
      </c>
      <c r="CR147" s="19">
        <f t="shared" si="340"/>
        <v>0</v>
      </c>
      <c r="CT147" s="19">
        <f t="shared" si="341"/>
        <v>0</v>
      </c>
      <c r="CU147" s="19">
        <f t="shared" si="341"/>
        <v>0</v>
      </c>
      <c r="CV147" s="19">
        <f t="shared" si="341"/>
        <v>0</v>
      </c>
      <c r="CX147" s="19">
        <f t="shared" si="342"/>
        <v>0</v>
      </c>
      <c r="CY147" s="19">
        <f t="shared" si="342"/>
        <v>0</v>
      </c>
      <c r="CZ147" s="19">
        <f t="shared" si="342"/>
        <v>0</v>
      </c>
      <c r="DB147" s="19">
        <f t="shared" si="343"/>
        <v>0</v>
      </c>
      <c r="DC147" s="19">
        <f t="shared" si="343"/>
        <v>0</v>
      </c>
      <c r="DD147" s="19">
        <f t="shared" si="343"/>
        <v>0</v>
      </c>
      <c r="DF147" s="19">
        <f t="shared" si="344"/>
        <v>0</v>
      </c>
      <c r="DG147" s="19">
        <f t="shared" si="344"/>
        <v>0</v>
      </c>
      <c r="DH147" s="19">
        <f t="shared" si="344"/>
        <v>0</v>
      </c>
      <c r="DJ147" s="19">
        <f t="shared" si="345"/>
        <v>0</v>
      </c>
      <c r="DK147" s="19">
        <f t="shared" si="345"/>
        <v>0</v>
      </c>
      <c r="DL147" s="19">
        <f t="shared" si="345"/>
        <v>0</v>
      </c>
      <c r="DN147" s="19">
        <f t="shared" si="346"/>
        <v>0</v>
      </c>
      <c r="DO147" s="19">
        <f t="shared" si="346"/>
        <v>0</v>
      </c>
      <c r="DP147" s="19">
        <f t="shared" si="346"/>
        <v>0</v>
      </c>
      <c r="DR147" s="19">
        <f t="shared" si="347"/>
        <v>0</v>
      </c>
      <c r="DS147" s="19">
        <f t="shared" si="347"/>
        <v>0</v>
      </c>
      <c r="DT147" s="19">
        <f t="shared" si="347"/>
        <v>0</v>
      </c>
      <c r="DV147" s="19">
        <f t="shared" si="348"/>
        <v>0</v>
      </c>
      <c r="DW147" s="19">
        <f t="shared" si="348"/>
        <v>0</v>
      </c>
      <c r="DX147" s="19">
        <f t="shared" si="348"/>
        <v>0</v>
      </c>
      <c r="DZ147" s="19">
        <f t="shared" si="349"/>
        <v>0</v>
      </c>
      <c r="EA147" s="19">
        <f t="shared" si="349"/>
        <v>0</v>
      </c>
      <c r="EB147" s="19">
        <f t="shared" si="349"/>
        <v>0</v>
      </c>
      <c r="ED147" s="19">
        <f t="shared" si="350"/>
        <v>0</v>
      </c>
      <c r="EE147" s="19">
        <f t="shared" si="350"/>
        <v>0</v>
      </c>
      <c r="EF147" s="19">
        <f t="shared" si="350"/>
        <v>0</v>
      </c>
      <c r="EH147" s="19">
        <f t="shared" si="351"/>
        <v>0</v>
      </c>
      <c r="EI147" s="19">
        <f t="shared" si="351"/>
        <v>0</v>
      </c>
      <c r="EJ147" s="19">
        <f t="shared" si="351"/>
        <v>0</v>
      </c>
      <c r="EL147" s="19">
        <f t="shared" si="352"/>
        <v>0</v>
      </c>
      <c r="EM147" s="19">
        <f t="shared" si="352"/>
        <v>0</v>
      </c>
      <c r="EN147" s="19">
        <f t="shared" si="352"/>
        <v>0</v>
      </c>
      <c r="EP147" s="19">
        <f t="shared" si="353"/>
        <v>0</v>
      </c>
      <c r="EQ147" s="19">
        <f t="shared" si="353"/>
        <v>0</v>
      </c>
      <c r="ER147" s="19">
        <f t="shared" si="353"/>
        <v>0</v>
      </c>
      <c r="ET147" s="19">
        <f t="shared" si="354"/>
        <v>0</v>
      </c>
      <c r="EU147" s="19">
        <f t="shared" si="354"/>
        <v>0</v>
      </c>
      <c r="EV147" s="19">
        <f t="shared" si="354"/>
        <v>0</v>
      </c>
      <c r="EX147" s="19">
        <f t="shared" si="355"/>
        <v>0</v>
      </c>
      <c r="EY147" s="19">
        <f t="shared" si="355"/>
        <v>0</v>
      </c>
      <c r="EZ147" s="19">
        <f t="shared" si="355"/>
        <v>0</v>
      </c>
      <c r="FB147" s="19">
        <f t="shared" si="356"/>
        <v>0</v>
      </c>
      <c r="FC147" s="19">
        <f t="shared" si="356"/>
        <v>0</v>
      </c>
      <c r="FD147" s="19">
        <f t="shared" si="356"/>
        <v>0</v>
      </c>
      <c r="FF147" s="19">
        <f t="shared" si="357"/>
        <v>0</v>
      </c>
      <c r="FG147" s="19">
        <f t="shared" si="357"/>
        <v>0</v>
      </c>
      <c r="FH147" s="19">
        <f t="shared" si="357"/>
        <v>0</v>
      </c>
      <c r="FJ147" s="19">
        <f t="shared" si="358"/>
        <v>0</v>
      </c>
      <c r="FK147" s="19">
        <f t="shared" si="358"/>
        <v>0</v>
      </c>
      <c r="FL147" s="19">
        <f t="shared" si="358"/>
        <v>0</v>
      </c>
      <c r="FN147" s="19">
        <f t="shared" si="359"/>
        <v>0</v>
      </c>
      <c r="FO147" s="19">
        <f t="shared" si="359"/>
        <v>0</v>
      </c>
      <c r="FP147" s="19">
        <f t="shared" si="359"/>
        <v>0</v>
      </c>
      <c r="FR147" s="19">
        <f t="shared" si="360"/>
        <v>0</v>
      </c>
      <c r="FS147" s="19">
        <f t="shared" si="360"/>
        <v>0</v>
      </c>
      <c r="FT147" s="19">
        <f t="shared" si="360"/>
        <v>0</v>
      </c>
      <c r="FV147" s="19">
        <f t="shared" si="361"/>
        <v>0</v>
      </c>
      <c r="FW147" s="19">
        <f t="shared" si="361"/>
        <v>0</v>
      </c>
      <c r="FX147" s="19">
        <f t="shared" si="361"/>
        <v>0</v>
      </c>
      <c r="FZ147" s="19">
        <f t="shared" si="362"/>
        <v>0</v>
      </c>
      <c r="GA147" s="19">
        <f t="shared" si="362"/>
        <v>0</v>
      </c>
      <c r="GB147" s="19">
        <f t="shared" si="362"/>
        <v>0</v>
      </c>
      <c r="GD147" s="19">
        <f t="shared" si="363"/>
        <v>0</v>
      </c>
      <c r="GE147" s="19">
        <f t="shared" si="363"/>
        <v>0</v>
      </c>
      <c r="GF147" s="19">
        <f t="shared" si="363"/>
        <v>0</v>
      </c>
      <c r="GH147" s="19">
        <f t="shared" si="364"/>
        <v>0</v>
      </c>
      <c r="GI147" s="19">
        <f t="shared" si="364"/>
        <v>0</v>
      </c>
      <c r="GJ147" s="19">
        <f t="shared" si="364"/>
        <v>0</v>
      </c>
      <c r="GL147" s="19">
        <f t="shared" si="365"/>
        <v>0</v>
      </c>
      <c r="GM147" s="19">
        <f t="shared" si="365"/>
        <v>0</v>
      </c>
      <c r="GN147" s="19">
        <f t="shared" si="365"/>
        <v>0</v>
      </c>
      <c r="GP147" s="19">
        <f t="shared" si="366"/>
        <v>0</v>
      </c>
      <c r="GQ147" s="19">
        <f t="shared" si="366"/>
        <v>0</v>
      </c>
      <c r="GR147" s="19">
        <f t="shared" si="366"/>
        <v>0</v>
      </c>
      <c r="GT147" s="19">
        <f t="shared" si="367"/>
        <v>0</v>
      </c>
      <c r="GU147" s="19">
        <f t="shared" si="367"/>
        <v>0</v>
      </c>
      <c r="GV147" s="19">
        <f t="shared" si="367"/>
        <v>0</v>
      </c>
      <c r="HA147" s="27" t="str">
        <f>IF(N147="wykład",G147*E147*'Formy zajęć'!$D$53*'Formy zajęć'!$D$58,IF(N147="ćw.aud",G147*E147*'Kierunek studiów'!$C$6/'Formy zajęć'!$D$59*'Formy zajęć'!$D$53,IF(N147="sem",G147*E147*'Kierunek studiów'!$C$6/'Formy zajęć'!$D$62*'Formy zajęć'!$D$53,IF(N147="ćw.konw",G147*E147*'Formy zajęć'!$D$53*'Kierunek studiów'!$C$6/'Formy zajęć'!$D$61,IF(N147="ćw.lab",G147*E147*'Formy zajęć'!$D$53*'Kierunek studiów'!$C$6/'Formy zajęć'!$D$60,IF(N147="niesklasyfikowane",0,""))))))</f>
        <v/>
      </c>
      <c r="HB147" s="19" t="str">
        <f t="shared" si="374"/>
        <v/>
      </c>
    </row>
    <row r="148" spans="2:210" x14ac:dyDescent="0.25">
      <c r="B148" s="28">
        <f t="shared" si="368"/>
        <v>0</v>
      </c>
      <c r="C148" s="25">
        <f>Przedmioty!B149</f>
        <v>0</v>
      </c>
      <c r="D148" s="28">
        <f>Przedmioty!D149</f>
        <v>0</v>
      </c>
      <c r="E148" s="28">
        <f>Przedmioty!C149</f>
        <v>0</v>
      </c>
      <c r="F148" s="29">
        <f t="shared" si="369"/>
        <v>0</v>
      </c>
      <c r="G148" s="29">
        <f t="shared" si="370"/>
        <v>0</v>
      </c>
      <c r="H148" s="29">
        <f t="shared" si="371"/>
        <v>0</v>
      </c>
      <c r="J148" s="19">
        <f t="shared" si="372"/>
        <v>0</v>
      </c>
      <c r="K148" s="19">
        <f t="shared" si="373"/>
        <v>900</v>
      </c>
      <c r="L148" s="19" t="str">
        <f>IF(OR(B149&gt;B148,J148=0),"",K148-SUM($L$132:L147))</f>
        <v/>
      </c>
      <c r="M148" s="19" t="str">
        <f t="shared" si="375"/>
        <v/>
      </c>
      <c r="N148" s="19" t="str">
        <f t="shared" si="321"/>
        <v/>
      </c>
      <c r="P148" s="55" t="str">
        <f>IF(N148="wykład",E148,IF(N148="ćw.aud",E148*'Kierunek studiów'!$C$6/'Formy zajęć'!$D$59,IF(N148="ćw.lab",E148*'Kierunek studiów'!$C$6/'Formy zajęć'!$D$60,IF(N148="ćw.konw",E148*'Kierunek studiów'!$C$6/'Formy zajęć'!$D$61,IF(N148="sem",E148*'Kierunek studiów'!$C$6/'Formy zajęć'!$D$62,IF(N148="niesklasyfikowane",0,""))))))</f>
        <v/>
      </c>
      <c r="V148" s="19">
        <f t="shared" si="322"/>
        <v>0</v>
      </c>
      <c r="W148" s="19">
        <f t="shared" si="322"/>
        <v>0</v>
      </c>
      <c r="X148" s="19">
        <f t="shared" si="322"/>
        <v>0</v>
      </c>
      <c r="Z148" s="19">
        <f t="shared" si="323"/>
        <v>0</v>
      </c>
      <c r="AA148" s="19">
        <f t="shared" si="323"/>
        <v>0</v>
      </c>
      <c r="AB148" s="19">
        <f t="shared" si="323"/>
        <v>0</v>
      </c>
      <c r="AD148" s="19">
        <f t="shared" si="324"/>
        <v>0</v>
      </c>
      <c r="AE148" s="19">
        <f t="shared" si="324"/>
        <v>0</v>
      </c>
      <c r="AF148" s="19">
        <f t="shared" si="324"/>
        <v>0</v>
      </c>
      <c r="AH148" s="19">
        <f t="shared" si="325"/>
        <v>0</v>
      </c>
      <c r="AI148" s="19">
        <f t="shared" si="325"/>
        <v>0</v>
      </c>
      <c r="AJ148" s="19">
        <f t="shared" si="325"/>
        <v>0</v>
      </c>
      <c r="AL148" s="19">
        <f t="shared" si="326"/>
        <v>0</v>
      </c>
      <c r="AM148" s="19">
        <f t="shared" si="326"/>
        <v>0</v>
      </c>
      <c r="AN148" s="19">
        <f t="shared" si="326"/>
        <v>0</v>
      </c>
      <c r="AP148" s="19">
        <f t="shared" si="327"/>
        <v>0</v>
      </c>
      <c r="AQ148" s="19">
        <f t="shared" si="327"/>
        <v>0</v>
      </c>
      <c r="AR148" s="19">
        <f t="shared" si="327"/>
        <v>0</v>
      </c>
      <c r="AT148" s="19">
        <f t="shared" si="328"/>
        <v>0</v>
      </c>
      <c r="AU148" s="19">
        <f t="shared" si="328"/>
        <v>0</v>
      </c>
      <c r="AV148" s="19">
        <f t="shared" si="328"/>
        <v>0</v>
      </c>
      <c r="AX148" s="19">
        <f t="shared" si="329"/>
        <v>0</v>
      </c>
      <c r="AY148" s="19">
        <f t="shared" si="329"/>
        <v>0</v>
      </c>
      <c r="AZ148" s="19">
        <f t="shared" si="329"/>
        <v>0</v>
      </c>
      <c r="BB148" s="19">
        <f t="shared" si="330"/>
        <v>0</v>
      </c>
      <c r="BC148" s="19">
        <f t="shared" si="330"/>
        <v>0</v>
      </c>
      <c r="BD148" s="19">
        <f t="shared" si="330"/>
        <v>0</v>
      </c>
      <c r="BF148" s="19">
        <f t="shared" si="331"/>
        <v>0</v>
      </c>
      <c r="BG148" s="19">
        <f t="shared" si="331"/>
        <v>0</v>
      </c>
      <c r="BH148" s="19">
        <f t="shared" si="331"/>
        <v>0</v>
      </c>
      <c r="BJ148" s="19">
        <f t="shared" si="332"/>
        <v>0</v>
      </c>
      <c r="BK148" s="19">
        <f t="shared" si="332"/>
        <v>0</v>
      </c>
      <c r="BL148" s="19">
        <f t="shared" si="332"/>
        <v>0</v>
      </c>
      <c r="BN148" s="19">
        <f t="shared" si="333"/>
        <v>0</v>
      </c>
      <c r="BO148" s="19">
        <f t="shared" si="333"/>
        <v>0</v>
      </c>
      <c r="BP148" s="19">
        <f t="shared" si="333"/>
        <v>0</v>
      </c>
      <c r="BR148" s="19">
        <f t="shared" si="334"/>
        <v>0</v>
      </c>
      <c r="BS148" s="19">
        <f t="shared" si="334"/>
        <v>0</v>
      </c>
      <c r="BT148" s="19">
        <f t="shared" si="334"/>
        <v>0</v>
      </c>
      <c r="BV148" s="19">
        <f t="shared" si="335"/>
        <v>0</v>
      </c>
      <c r="BW148" s="19">
        <f t="shared" si="335"/>
        <v>0</v>
      </c>
      <c r="BX148" s="19">
        <f t="shared" si="335"/>
        <v>0</v>
      </c>
      <c r="BZ148" s="19">
        <f t="shared" si="336"/>
        <v>0</v>
      </c>
      <c r="CA148" s="19">
        <f t="shared" si="336"/>
        <v>0</v>
      </c>
      <c r="CB148" s="19">
        <f t="shared" si="336"/>
        <v>0</v>
      </c>
      <c r="CD148" s="19">
        <f t="shared" si="337"/>
        <v>0</v>
      </c>
      <c r="CE148" s="19">
        <f t="shared" si="337"/>
        <v>0</v>
      </c>
      <c r="CF148" s="19">
        <f t="shared" si="337"/>
        <v>0</v>
      </c>
      <c r="CH148" s="19">
        <f t="shared" si="338"/>
        <v>0</v>
      </c>
      <c r="CI148" s="19">
        <f t="shared" si="338"/>
        <v>0</v>
      </c>
      <c r="CJ148" s="19">
        <f t="shared" si="338"/>
        <v>0</v>
      </c>
      <c r="CL148" s="19">
        <f t="shared" si="339"/>
        <v>0</v>
      </c>
      <c r="CM148" s="19">
        <f t="shared" si="339"/>
        <v>0</v>
      </c>
      <c r="CN148" s="19">
        <f t="shared" si="339"/>
        <v>0</v>
      </c>
      <c r="CP148" s="19">
        <f t="shared" si="340"/>
        <v>0</v>
      </c>
      <c r="CQ148" s="19">
        <f t="shared" si="340"/>
        <v>0</v>
      </c>
      <c r="CR148" s="19">
        <f t="shared" si="340"/>
        <v>0</v>
      </c>
      <c r="CT148" s="19">
        <f t="shared" si="341"/>
        <v>0</v>
      </c>
      <c r="CU148" s="19">
        <f t="shared" si="341"/>
        <v>0</v>
      </c>
      <c r="CV148" s="19">
        <f t="shared" si="341"/>
        <v>0</v>
      </c>
      <c r="CX148" s="19">
        <f t="shared" si="342"/>
        <v>0</v>
      </c>
      <c r="CY148" s="19">
        <f t="shared" si="342"/>
        <v>0</v>
      </c>
      <c r="CZ148" s="19">
        <f t="shared" si="342"/>
        <v>0</v>
      </c>
      <c r="DB148" s="19">
        <f t="shared" si="343"/>
        <v>0</v>
      </c>
      <c r="DC148" s="19">
        <f t="shared" si="343"/>
        <v>0</v>
      </c>
      <c r="DD148" s="19">
        <f t="shared" si="343"/>
        <v>0</v>
      </c>
      <c r="DF148" s="19">
        <f t="shared" si="344"/>
        <v>0</v>
      </c>
      <c r="DG148" s="19">
        <f t="shared" si="344"/>
        <v>0</v>
      </c>
      <c r="DH148" s="19">
        <f t="shared" si="344"/>
        <v>0</v>
      </c>
      <c r="DJ148" s="19">
        <f t="shared" si="345"/>
        <v>0</v>
      </c>
      <c r="DK148" s="19">
        <f t="shared" si="345"/>
        <v>0</v>
      </c>
      <c r="DL148" s="19">
        <f t="shared" si="345"/>
        <v>0</v>
      </c>
      <c r="DN148" s="19">
        <f t="shared" si="346"/>
        <v>0</v>
      </c>
      <c r="DO148" s="19">
        <f t="shared" si="346"/>
        <v>0</v>
      </c>
      <c r="DP148" s="19">
        <f t="shared" si="346"/>
        <v>0</v>
      </c>
      <c r="DR148" s="19">
        <f t="shared" si="347"/>
        <v>0</v>
      </c>
      <c r="DS148" s="19">
        <f t="shared" si="347"/>
        <v>0</v>
      </c>
      <c r="DT148" s="19">
        <f t="shared" si="347"/>
        <v>0</v>
      </c>
      <c r="DV148" s="19">
        <f t="shared" si="348"/>
        <v>0</v>
      </c>
      <c r="DW148" s="19">
        <f t="shared" si="348"/>
        <v>0</v>
      </c>
      <c r="DX148" s="19">
        <f t="shared" si="348"/>
        <v>0</v>
      </c>
      <c r="DZ148" s="19">
        <f t="shared" si="349"/>
        <v>0</v>
      </c>
      <c r="EA148" s="19">
        <f t="shared" si="349"/>
        <v>0</v>
      </c>
      <c r="EB148" s="19">
        <f t="shared" si="349"/>
        <v>0</v>
      </c>
      <c r="ED148" s="19">
        <f t="shared" si="350"/>
        <v>0</v>
      </c>
      <c r="EE148" s="19">
        <f t="shared" si="350"/>
        <v>0</v>
      </c>
      <c r="EF148" s="19">
        <f t="shared" si="350"/>
        <v>0</v>
      </c>
      <c r="EH148" s="19">
        <f t="shared" si="351"/>
        <v>0</v>
      </c>
      <c r="EI148" s="19">
        <f t="shared" si="351"/>
        <v>0</v>
      </c>
      <c r="EJ148" s="19">
        <f t="shared" si="351"/>
        <v>0</v>
      </c>
      <c r="EL148" s="19">
        <f t="shared" si="352"/>
        <v>0</v>
      </c>
      <c r="EM148" s="19">
        <f t="shared" si="352"/>
        <v>0</v>
      </c>
      <c r="EN148" s="19">
        <f t="shared" si="352"/>
        <v>0</v>
      </c>
      <c r="EP148" s="19">
        <f t="shared" si="353"/>
        <v>0</v>
      </c>
      <c r="EQ148" s="19">
        <f t="shared" si="353"/>
        <v>0</v>
      </c>
      <c r="ER148" s="19">
        <f t="shared" si="353"/>
        <v>0</v>
      </c>
      <c r="ET148" s="19">
        <f t="shared" si="354"/>
        <v>0</v>
      </c>
      <c r="EU148" s="19">
        <f t="shared" si="354"/>
        <v>0</v>
      </c>
      <c r="EV148" s="19">
        <f t="shared" si="354"/>
        <v>0</v>
      </c>
      <c r="EX148" s="19">
        <f t="shared" si="355"/>
        <v>0</v>
      </c>
      <c r="EY148" s="19">
        <f t="shared" si="355"/>
        <v>0</v>
      </c>
      <c r="EZ148" s="19">
        <f t="shared" si="355"/>
        <v>0</v>
      </c>
      <c r="FB148" s="19">
        <f t="shared" si="356"/>
        <v>0</v>
      </c>
      <c r="FC148" s="19">
        <f t="shared" si="356"/>
        <v>0</v>
      </c>
      <c r="FD148" s="19">
        <f t="shared" si="356"/>
        <v>0</v>
      </c>
      <c r="FF148" s="19">
        <f t="shared" si="357"/>
        <v>0</v>
      </c>
      <c r="FG148" s="19">
        <f t="shared" si="357"/>
        <v>0</v>
      </c>
      <c r="FH148" s="19">
        <f t="shared" si="357"/>
        <v>0</v>
      </c>
      <c r="FJ148" s="19">
        <f t="shared" si="358"/>
        <v>0</v>
      </c>
      <c r="FK148" s="19">
        <f t="shared" si="358"/>
        <v>0</v>
      </c>
      <c r="FL148" s="19">
        <f t="shared" si="358"/>
        <v>0</v>
      </c>
      <c r="FN148" s="19">
        <f t="shared" si="359"/>
        <v>0</v>
      </c>
      <c r="FO148" s="19">
        <f t="shared" si="359"/>
        <v>0</v>
      </c>
      <c r="FP148" s="19">
        <f t="shared" si="359"/>
        <v>0</v>
      </c>
      <c r="FR148" s="19">
        <f t="shared" si="360"/>
        <v>0</v>
      </c>
      <c r="FS148" s="19">
        <f t="shared" si="360"/>
        <v>0</v>
      </c>
      <c r="FT148" s="19">
        <f t="shared" si="360"/>
        <v>0</v>
      </c>
      <c r="FV148" s="19">
        <f t="shared" si="361"/>
        <v>0</v>
      </c>
      <c r="FW148" s="19">
        <f t="shared" si="361"/>
        <v>0</v>
      </c>
      <c r="FX148" s="19">
        <f t="shared" si="361"/>
        <v>0</v>
      </c>
      <c r="FZ148" s="19">
        <f t="shared" si="362"/>
        <v>0</v>
      </c>
      <c r="GA148" s="19">
        <f t="shared" si="362"/>
        <v>0</v>
      </c>
      <c r="GB148" s="19">
        <f t="shared" si="362"/>
        <v>0</v>
      </c>
      <c r="GD148" s="19">
        <f t="shared" si="363"/>
        <v>0</v>
      </c>
      <c r="GE148" s="19">
        <f t="shared" si="363"/>
        <v>0</v>
      </c>
      <c r="GF148" s="19">
        <f t="shared" si="363"/>
        <v>0</v>
      </c>
      <c r="GH148" s="19">
        <f t="shared" si="364"/>
        <v>0</v>
      </c>
      <c r="GI148" s="19">
        <f t="shared" si="364"/>
        <v>0</v>
      </c>
      <c r="GJ148" s="19">
        <f t="shared" si="364"/>
        <v>0</v>
      </c>
      <c r="GL148" s="19">
        <f t="shared" si="365"/>
        <v>0</v>
      </c>
      <c r="GM148" s="19">
        <f t="shared" si="365"/>
        <v>0</v>
      </c>
      <c r="GN148" s="19">
        <f t="shared" si="365"/>
        <v>0</v>
      </c>
      <c r="GP148" s="19">
        <f t="shared" si="366"/>
        <v>0</v>
      </c>
      <c r="GQ148" s="19">
        <f t="shared" si="366"/>
        <v>0</v>
      </c>
      <c r="GR148" s="19">
        <f t="shared" si="366"/>
        <v>0</v>
      </c>
      <c r="GT148" s="19">
        <f t="shared" si="367"/>
        <v>0</v>
      </c>
      <c r="GU148" s="19">
        <f t="shared" si="367"/>
        <v>0</v>
      </c>
      <c r="GV148" s="19">
        <f t="shared" si="367"/>
        <v>0</v>
      </c>
      <c r="HA148" s="27" t="str">
        <f>IF(N148="wykład",G148*E148*'Formy zajęć'!$D$53*'Formy zajęć'!$D$58,IF(N148="ćw.aud",G148*E148*'Kierunek studiów'!$C$6/'Formy zajęć'!$D$59*'Formy zajęć'!$D$53,IF(N148="sem",G148*E148*'Kierunek studiów'!$C$6/'Formy zajęć'!$D$62*'Formy zajęć'!$D$53,IF(N148="ćw.konw",G148*E148*'Formy zajęć'!$D$53*'Kierunek studiów'!$C$6/'Formy zajęć'!$D$61,IF(N148="ćw.lab",G148*E148*'Formy zajęć'!$D$53*'Kierunek studiów'!$C$6/'Formy zajęć'!$D$60,IF(N148="niesklasyfikowane",0,""))))))</f>
        <v/>
      </c>
      <c r="HB148" s="19" t="str">
        <f t="shared" si="374"/>
        <v/>
      </c>
    </row>
    <row r="149" spans="2:210" x14ac:dyDescent="0.25">
      <c r="B149" s="28">
        <f t="shared" si="368"/>
        <v>0</v>
      </c>
      <c r="C149" s="25">
        <f>Przedmioty!B150</f>
        <v>0</v>
      </c>
      <c r="D149" s="28">
        <f>Przedmioty!D150</f>
        <v>0</v>
      </c>
      <c r="E149" s="28">
        <f>Przedmioty!C150</f>
        <v>0</v>
      </c>
      <c r="F149" s="29">
        <f t="shared" si="369"/>
        <v>0</v>
      </c>
      <c r="G149" s="29">
        <f t="shared" si="370"/>
        <v>0</v>
      </c>
      <c r="H149" s="29">
        <f t="shared" si="371"/>
        <v>0</v>
      </c>
      <c r="J149" s="19">
        <f t="shared" si="372"/>
        <v>0</v>
      </c>
      <c r="K149" s="19">
        <f t="shared" si="373"/>
        <v>900</v>
      </c>
      <c r="L149" s="19" t="str">
        <f>IF(OR(B150&gt;B149,J149=0),"",K149-SUM($L$132:L148))</f>
        <v/>
      </c>
      <c r="M149" s="19" t="str">
        <f t="shared" si="375"/>
        <v/>
      </c>
      <c r="N149" s="19" t="str">
        <f t="shared" si="321"/>
        <v/>
      </c>
      <c r="P149" s="55" t="str">
        <f>IF(N149="wykład",E149,IF(N149="ćw.aud",E149*'Kierunek studiów'!$C$6/'Formy zajęć'!$D$59,IF(N149="ćw.lab",E149*'Kierunek studiów'!$C$6/'Formy zajęć'!$D$60,IF(N149="ćw.konw",E149*'Kierunek studiów'!$C$6/'Formy zajęć'!$D$61,IF(N149="sem",E149*'Kierunek studiów'!$C$6/'Formy zajęć'!$D$62,IF(N149="niesklasyfikowane",0,""))))))</f>
        <v/>
      </c>
      <c r="V149" s="19">
        <f t="shared" si="322"/>
        <v>0</v>
      </c>
      <c r="W149" s="19">
        <f t="shared" si="322"/>
        <v>0</v>
      </c>
      <c r="X149" s="19">
        <f t="shared" si="322"/>
        <v>0</v>
      </c>
      <c r="Z149" s="19">
        <f t="shared" si="323"/>
        <v>0</v>
      </c>
      <c r="AA149" s="19">
        <f t="shared" si="323"/>
        <v>0</v>
      </c>
      <c r="AB149" s="19">
        <f t="shared" si="323"/>
        <v>0</v>
      </c>
      <c r="AD149" s="19">
        <f t="shared" si="324"/>
        <v>0</v>
      </c>
      <c r="AE149" s="19">
        <f t="shared" si="324"/>
        <v>0</v>
      </c>
      <c r="AF149" s="19">
        <f t="shared" si="324"/>
        <v>0</v>
      </c>
      <c r="AH149" s="19">
        <f t="shared" si="325"/>
        <v>0</v>
      </c>
      <c r="AI149" s="19">
        <f t="shared" si="325"/>
        <v>0</v>
      </c>
      <c r="AJ149" s="19">
        <f t="shared" si="325"/>
        <v>0</v>
      </c>
      <c r="AL149" s="19">
        <f t="shared" si="326"/>
        <v>0</v>
      </c>
      <c r="AM149" s="19">
        <f t="shared" si="326"/>
        <v>0</v>
      </c>
      <c r="AN149" s="19">
        <f t="shared" si="326"/>
        <v>0</v>
      </c>
      <c r="AP149" s="19">
        <f t="shared" si="327"/>
        <v>0</v>
      </c>
      <c r="AQ149" s="19">
        <f t="shared" si="327"/>
        <v>0</v>
      </c>
      <c r="AR149" s="19">
        <f t="shared" si="327"/>
        <v>0</v>
      </c>
      <c r="AT149" s="19">
        <f t="shared" si="328"/>
        <v>0</v>
      </c>
      <c r="AU149" s="19">
        <f t="shared" si="328"/>
        <v>0</v>
      </c>
      <c r="AV149" s="19">
        <f t="shared" si="328"/>
        <v>0</v>
      </c>
      <c r="AX149" s="19">
        <f t="shared" si="329"/>
        <v>0</v>
      </c>
      <c r="AY149" s="19">
        <f t="shared" si="329"/>
        <v>0</v>
      </c>
      <c r="AZ149" s="19">
        <f t="shared" si="329"/>
        <v>0</v>
      </c>
      <c r="BB149" s="19">
        <f t="shared" si="330"/>
        <v>0</v>
      </c>
      <c r="BC149" s="19">
        <f t="shared" si="330"/>
        <v>0</v>
      </c>
      <c r="BD149" s="19">
        <f t="shared" si="330"/>
        <v>0</v>
      </c>
      <c r="BF149" s="19">
        <f t="shared" si="331"/>
        <v>0</v>
      </c>
      <c r="BG149" s="19">
        <f t="shared" si="331"/>
        <v>0</v>
      </c>
      <c r="BH149" s="19">
        <f t="shared" si="331"/>
        <v>0</v>
      </c>
      <c r="BJ149" s="19">
        <f t="shared" si="332"/>
        <v>0</v>
      </c>
      <c r="BK149" s="19">
        <f t="shared" si="332"/>
        <v>0</v>
      </c>
      <c r="BL149" s="19">
        <f t="shared" si="332"/>
        <v>0</v>
      </c>
      <c r="BN149" s="19">
        <f t="shared" si="333"/>
        <v>0</v>
      </c>
      <c r="BO149" s="19">
        <f t="shared" si="333"/>
        <v>0</v>
      </c>
      <c r="BP149" s="19">
        <f t="shared" si="333"/>
        <v>0</v>
      </c>
      <c r="BR149" s="19">
        <f t="shared" si="334"/>
        <v>0</v>
      </c>
      <c r="BS149" s="19">
        <f t="shared" si="334"/>
        <v>0</v>
      </c>
      <c r="BT149" s="19">
        <f t="shared" si="334"/>
        <v>0</v>
      </c>
      <c r="BV149" s="19">
        <f t="shared" si="335"/>
        <v>0</v>
      </c>
      <c r="BW149" s="19">
        <f t="shared" si="335"/>
        <v>0</v>
      </c>
      <c r="BX149" s="19">
        <f t="shared" si="335"/>
        <v>0</v>
      </c>
      <c r="BZ149" s="19">
        <f t="shared" si="336"/>
        <v>0</v>
      </c>
      <c r="CA149" s="19">
        <f t="shared" si="336"/>
        <v>0</v>
      </c>
      <c r="CB149" s="19">
        <f t="shared" si="336"/>
        <v>0</v>
      </c>
      <c r="CD149" s="19">
        <f t="shared" si="337"/>
        <v>0</v>
      </c>
      <c r="CE149" s="19">
        <f t="shared" si="337"/>
        <v>0</v>
      </c>
      <c r="CF149" s="19">
        <f t="shared" si="337"/>
        <v>0</v>
      </c>
      <c r="CH149" s="19">
        <f t="shared" si="338"/>
        <v>0</v>
      </c>
      <c r="CI149" s="19">
        <f t="shared" si="338"/>
        <v>0</v>
      </c>
      <c r="CJ149" s="19">
        <f t="shared" si="338"/>
        <v>0</v>
      </c>
      <c r="CL149" s="19">
        <f t="shared" si="339"/>
        <v>0</v>
      </c>
      <c r="CM149" s="19">
        <f t="shared" si="339"/>
        <v>0</v>
      </c>
      <c r="CN149" s="19">
        <f t="shared" si="339"/>
        <v>0</v>
      </c>
      <c r="CP149" s="19">
        <f t="shared" si="340"/>
        <v>0</v>
      </c>
      <c r="CQ149" s="19">
        <f t="shared" si="340"/>
        <v>0</v>
      </c>
      <c r="CR149" s="19">
        <f t="shared" si="340"/>
        <v>0</v>
      </c>
      <c r="CT149" s="19">
        <f t="shared" si="341"/>
        <v>0</v>
      </c>
      <c r="CU149" s="19">
        <f t="shared" si="341"/>
        <v>0</v>
      </c>
      <c r="CV149" s="19">
        <f t="shared" si="341"/>
        <v>0</v>
      </c>
      <c r="CX149" s="19">
        <f t="shared" si="342"/>
        <v>0</v>
      </c>
      <c r="CY149" s="19">
        <f t="shared" si="342"/>
        <v>0</v>
      </c>
      <c r="CZ149" s="19">
        <f t="shared" si="342"/>
        <v>0</v>
      </c>
      <c r="DB149" s="19">
        <f t="shared" si="343"/>
        <v>0</v>
      </c>
      <c r="DC149" s="19">
        <f t="shared" si="343"/>
        <v>0</v>
      </c>
      <c r="DD149" s="19">
        <f t="shared" si="343"/>
        <v>0</v>
      </c>
      <c r="DF149" s="19">
        <f t="shared" si="344"/>
        <v>0</v>
      </c>
      <c r="DG149" s="19">
        <f t="shared" si="344"/>
        <v>0</v>
      </c>
      <c r="DH149" s="19">
        <f t="shared" si="344"/>
        <v>0</v>
      </c>
      <c r="DJ149" s="19">
        <f t="shared" si="345"/>
        <v>0</v>
      </c>
      <c r="DK149" s="19">
        <f t="shared" si="345"/>
        <v>0</v>
      </c>
      <c r="DL149" s="19">
        <f t="shared" si="345"/>
        <v>0</v>
      </c>
      <c r="DN149" s="19">
        <f t="shared" si="346"/>
        <v>0</v>
      </c>
      <c r="DO149" s="19">
        <f t="shared" si="346"/>
        <v>0</v>
      </c>
      <c r="DP149" s="19">
        <f t="shared" si="346"/>
        <v>0</v>
      </c>
      <c r="DR149" s="19">
        <f t="shared" si="347"/>
        <v>0</v>
      </c>
      <c r="DS149" s="19">
        <f t="shared" si="347"/>
        <v>0</v>
      </c>
      <c r="DT149" s="19">
        <f t="shared" si="347"/>
        <v>0</v>
      </c>
      <c r="DV149" s="19">
        <f t="shared" si="348"/>
        <v>0</v>
      </c>
      <c r="DW149" s="19">
        <f t="shared" si="348"/>
        <v>0</v>
      </c>
      <c r="DX149" s="19">
        <f t="shared" si="348"/>
        <v>0</v>
      </c>
      <c r="DZ149" s="19">
        <f t="shared" si="349"/>
        <v>0</v>
      </c>
      <c r="EA149" s="19">
        <f t="shared" si="349"/>
        <v>0</v>
      </c>
      <c r="EB149" s="19">
        <f t="shared" si="349"/>
        <v>0</v>
      </c>
      <c r="ED149" s="19">
        <f t="shared" si="350"/>
        <v>0</v>
      </c>
      <c r="EE149" s="19">
        <f t="shared" si="350"/>
        <v>0</v>
      </c>
      <c r="EF149" s="19">
        <f t="shared" si="350"/>
        <v>0</v>
      </c>
      <c r="EH149" s="19">
        <f t="shared" si="351"/>
        <v>0</v>
      </c>
      <c r="EI149" s="19">
        <f t="shared" si="351"/>
        <v>0</v>
      </c>
      <c r="EJ149" s="19">
        <f t="shared" si="351"/>
        <v>0</v>
      </c>
      <c r="EL149" s="19">
        <f t="shared" si="352"/>
        <v>0</v>
      </c>
      <c r="EM149" s="19">
        <f t="shared" si="352"/>
        <v>0</v>
      </c>
      <c r="EN149" s="19">
        <f t="shared" si="352"/>
        <v>0</v>
      </c>
      <c r="EP149" s="19">
        <f t="shared" si="353"/>
        <v>0</v>
      </c>
      <c r="EQ149" s="19">
        <f t="shared" si="353"/>
        <v>0</v>
      </c>
      <c r="ER149" s="19">
        <f t="shared" si="353"/>
        <v>0</v>
      </c>
      <c r="ET149" s="19">
        <f t="shared" si="354"/>
        <v>0</v>
      </c>
      <c r="EU149" s="19">
        <f t="shared" si="354"/>
        <v>0</v>
      </c>
      <c r="EV149" s="19">
        <f t="shared" si="354"/>
        <v>0</v>
      </c>
      <c r="EX149" s="19">
        <f t="shared" si="355"/>
        <v>0</v>
      </c>
      <c r="EY149" s="19">
        <f t="shared" si="355"/>
        <v>0</v>
      </c>
      <c r="EZ149" s="19">
        <f t="shared" si="355"/>
        <v>0</v>
      </c>
      <c r="FB149" s="19">
        <f t="shared" si="356"/>
        <v>0</v>
      </c>
      <c r="FC149" s="19">
        <f t="shared" si="356"/>
        <v>0</v>
      </c>
      <c r="FD149" s="19">
        <f t="shared" si="356"/>
        <v>0</v>
      </c>
      <c r="FF149" s="19">
        <f t="shared" si="357"/>
        <v>0</v>
      </c>
      <c r="FG149" s="19">
        <f t="shared" si="357"/>
        <v>0</v>
      </c>
      <c r="FH149" s="19">
        <f t="shared" si="357"/>
        <v>0</v>
      </c>
      <c r="FJ149" s="19">
        <f t="shared" si="358"/>
        <v>0</v>
      </c>
      <c r="FK149" s="19">
        <f t="shared" si="358"/>
        <v>0</v>
      </c>
      <c r="FL149" s="19">
        <f t="shared" si="358"/>
        <v>0</v>
      </c>
      <c r="FN149" s="19">
        <f t="shared" si="359"/>
        <v>0</v>
      </c>
      <c r="FO149" s="19">
        <f t="shared" si="359"/>
        <v>0</v>
      </c>
      <c r="FP149" s="19">
        <f t="shared" si="359"/>
        <v>0</v>
      </c>
      <c r="FR149" s="19">
        <f t="shared" si="360"/>
        <v>0</v>
      </c>
      <c r="FS149" s="19">
        <f t="shared" si="360"/>
        <v>0</v>
      </c>
      <c r="FT149" s="19">
        <f t="shared" si="360"/>
        <v>0</v>
      </c>
      <c r="FV149" s="19">
        <f t="shared" si="361"/>
        <v>0</v>
      </c>
      <c r="FW149" s="19">
        <f t="shared" si="361"/>
        <v>0</v>
      </c>
      <c r="FX149" s="19">
        <f t="shared" si="361"/>
        <v>0</v>
      </c>
      <c r="FZ149" s="19">
        <f t="shared" si="362"/>
        <v>0</v>
      </c>
      <c r="GA149" s="19">
        <f t="shared" si="362"/>
        <v>0</v>
      </c>
      <c r="GB149" s="19">
        <f t="shared" si="362"/>
        <v>0</v>
      </c>
      <c r="GD149" s="19">
        <f t="shared" si="363"/>
        <v>0</v>
      </c>
      <c r="GE149" s="19">
        <f t="shared" si="363"/>
        <v>0</v>
      </c>
      <c r="GF149" s="19">
        <f t="shared" si="363"/>
        <v>0</v>
      </c>
      <c r="GH149" s="19">
        <f t="shared" si="364"/>
        <v>0</v>
      </c>
      <c r="GI149" s="19">
        <f t="shared" si="364"/>
        <v>0</v>
      </c>
      <c r="GJ149" s="19">
        <f t="shared" si="364"/>
        <v>0</v>
      </c>
      <c r="GL149" s="19">
        <f t="shared" si="365"/>
        <v>0</v>
      </c>
      <c r="GM149" s="19">
        <f t="shared" si="365"/>
        <v>0</v>
      </c>
      <c r="GN149" s="19">
        <f t="shared" si="365"/>
        <v>0</v>
      </c>
      <c r="GP149" s="19">
        <f t="shared" si="366"/>
        <v>0</v>
      </c>
      <c r="GQ149" s="19">
        <f t="shared" si="366"/>
        <v>0</v>
      </c>
      <c r="GR149" s="19">
        <f t="shared" si="366"/>
        <v>0</v>
      </c>
      <c r="GT149" s="19">
        <f t="shared" si="367"/>
        <v>0</v>
      </c>
      <c r="GU149" s="19">
        <f t="shared" si="367"/>
        <v>0</v>
      </c>
      <c r="GV149" s="19">
        <f t="shared" si="367"/>
        <v>0</v>
      </c>
      <c r="HA149" s="27" t="str">
        <f>IF(N149="wykład",G149*E149*'Formy zajęć'!$D$53*'Formy zajęć'!$D$58,IF(N149="ćw.aud",G149*E149*'Kierunek studiów'!$C$6/'Formy zajęć'!$D$59*'Formy zajęć'!$D$53,IF(N149="sem",G149*E149*'Kierunek studiów'!$C$6/'Formy zajęć'!$D$62*'Formy zajęć'!$D$53,IF(N149="ćw.konw",G149*E149*'Formy zajęć'!$D$53*'Kierunek studiów'!$C$6/'Formy zajęć'!$D$61,IF(N149="ćw.lab",G149*E149*'Formy zajęć'!$D$53*'Kierunek studiów'!$C$6/'Formy zajęć'!$D$60,IF(N149="niesklasyfikowane",0,""))))))</f>
        <v/>
      </c>
      <c r="HB149" s="19" t="str">
        <f t="shared" si="374"/>
        <v/>
      </c>
    </row>
    <row r="150" spans="2:210" x14ac:dyDescent="0.25">
      <c r="B150" s="28">
        <f t="shared" si="368"/>
        <v>0</v>
      </c>
      <c r="C150" s="25">
        <f>Przedmioty!B151</f>
        <v>0</v>
      </c>
      <c r="D150" s="28">
        <f>Przedmioty!D151</f>
        <v>0</v>
      </c>
      <c r="E150" s="28">
        <f>Przedmioty!C151</f>
        <v>0</v>
      </c>
      <c r="F150" s="29">
        <f t="shared" si="369"/>
        <v>0</v>
      </c>
      <c r="G150" s="29">
        <f t="shared" si="370"/>
        <v>0</v>
      </c>
      <c r="H150" s="29">
        <f t="shared" si="371"/>
        <v>0</v>
      </c>
      <c r="J150" s="19">
        <f t="shared" si="372"/>
        <v>0</v>
      </c>
      <c r="K150" s="19">
        <f t="shared" si="373"/>
        <v>900</v>
      </c>
      <c r="L150" s="19" t="str">
        <f>IF(OR(B151&gt;B150,J150=0),"",K150-SUM($L$132:L149))</f>
        <v/>
      </c>
      <c r="M150" s="19" t="str">
        <f t="shared" si="375"/>
        <v/>
      </c>
      <c r="N150" s="19" t="str">
        <f t="shared" si="321"/>
        <v/>
      </c>
      <c r="P150" s="55" t="str">
        <f>IF(N150="wykład",E150,IF(N150="ćw.aud",E150*'Kierunek studiów'!$C$6/'Formy zajęć'!$D$59,IF(N150="ćw.lab",E150*'Kierunek studiów'!$C$6/'Formy zajęć'!$D$60,IF(N150="ćw.konw",E150*'Kierunek studiów'!$C$6/'Formy zajęć'!$D$61,IF(N150="sem",E150*'Kierunek studiów'!$C$6/'Formy zajęć'!$D$62,IF(N150="niesklasyfikowane",0,""))))))</f>
        <v/>
      </c>
      <c r="V150" s="19">
        <f t="shared" si="322"/>
        <v>0</v>
      </c>
      <c r="W150" s="19">
        <f t="shared" si="322"/>
        <v>0</v>
      </c>
      <c r="X150" s="19">
        <f t="shared" si="322"/>
        <v>0</v>
      </c>
      <c r="Z150" s="19">
        <f t="shared" si="323"/>
        <v>0</v>
      </c>
      <c r="AA150" s="19">
        <f t="shared" si="323"/>
        <v>0</v>
      </c>
      <c r="AB150" s="19">
        <f t="shared" si="323"/>
        <v>0</v>
      </c>
      <c r="AD150" s="19">
        <f t="shared" si="324"/>
        <v>0</v>
      </c>
      <c r="AE150" s="19">
        <f t="shared" si="324"/>
        <v>0</v>
      </c>
      <c r="AF150" s="19">
        <f t="shared" si="324"/>
        <v>0</v>
      </c>
      <c r="AH150" s="19">
        <f t="shared" si="325"/>
        <v>0</v>
      </c>
      <c r="AI150" s="19">
        <f t="shared" si="325"/>
        <v>0</v>
      </c>
      <c r="AJ150" s="19">
        <f t="shared" si="325"/>
        <v>0</v>
      </c>
      <c r="AL150" s="19">
        <f t="shared" si="326"/>
        <v>0</v>
      </c>
      <c r="AM150" s="19">
        <f t="shared" si="326"/>
        <v>0</v>
      </c>
      <c r="AN150" s="19">
        <f t="shared" si="326"/>
        <v>0</v>
      </c>
      <c r="AP150" s="19">
        <f t="shared" si="327"/>
        <v>0</v>
      </c>
      <c r="AQ150" s="19">
        <f t="shared" si="327"/>
        <v>0</v>
      </c>
      <c r="AR150" s="19">
        <f t="shared" si="327"/>
        <v>0</v>
      </c>
      <c r="AT150" s="19">
        <f t="shared" si="328"/>
        <v>0</v>
      </c>
      <c r="AU150" s="19">
        <f t="shared" si="328"/>
        <v>0</v>
      </c>
      <c r="AV150" s="19">
        <f t="shared" si="328"/>
        <v>0</v>
      </c>
      <c r="AX150" s="19">
        <f t="shared" si="329"/>
        <v>0</v>
      </c>
      <c r="AY150" s="19">
        <f t="shared" si="329"/>
        <v>0</v>
      </c>
      <c r="AZ150" s="19">
        <f t="shared" si="329"/>
        <v>0</v>
      </c>
      <c r="BB150" s="19">
        <f t="shared" si="330"/>
        <v>0</v>
      </c>
      <c r="BC150" s="19">
        <f t="shared" si="330"/>
        <v>0</v>
      </c>
      <c r="BD150" s="19">
        <f t="shared" si="330"/>
        <v>0</v>
      </c>
      <c r="BF150" s="19">
        <f t="shared" si="331"/>
        <v>0</v>
      </c>
      <c r="BG150" s="19">
        <f t="shared" si="331"/>
        <v>0</v>
      </c>
      <c r="BH150" s="19">
        <f t="shared" si="331"/>
        <v>0</v>
      </c>
      <c r="BJ150" s="19">
        <f t="shared" si="332"/>
        <v>0</v>
      </c>
      <c r="BK150" s="19">
        <f t="shared" si="332"/>
        <v>0</v>
      </c>
      <c r="BL150" s="19">
        <f t="shared" si="332"/>
        <v>0</v>
      </c>
      <c r="BN150" s="19">
        <f t="shared" si="333"/>
        <v>0</v>
      </c>
      <c r="BO150" s="19">
        <f t="shared" si="333"/>
        <v>0</v>
      </c>
      <c r="BP150" s="19">
        <f t="shared" si="333"/>
        <v>0</v>
      </c>
      <c r="BR150" s="19">
        <f t="shared" si="334"/>
        <v>0</v>
      </c>
      <c r="BS150" s="19">
        <f t="shared" si="334"/>
        <v>0</v>
      </c>
      <c r="BT150" s="19">
        <f t="shared" si="334"/>
        <v>0</v>
      </c>
      <c r="BV150" s="19">
        <f t="shared" si="335"/>
        <v>0</v>
      </c>
      <c r="BW150" s="19">
        <f t="shared" si="335"/>
        <v>0</v>
      </c>
      <c r="BX150" s="19">
        <f t="shared" si="335"/>
        <v>0</v>
      </c>
      <c r="BZ150" s="19">
        <f t="shared" si="336"/>
        <v>0</v>
      </c>
      <c r="CA150" s="19">
        <f t="shared" si="336"/>
        <v>0</v>
      </c>
      <c r="CB150" s="19">
        <f t="shared" si="336"/>
        <v>0</v>
      </c>
      <c r="CD150" s="19">
        <f t="shared" si="337"/>
        <v>0</v>
      </c>
      <c r="CE150" s="19">
        <f t="shared" si="337"/>
        <v>0</v>
      </c>
      <c r="CF150" s="19">
        <f t="shared" si="337"/>
        <v>0</v>
      </c>
      <c r="CH150" s="19">
        <f t="shared" si="338"/>
        <v>0</v>
      </c>
      <c r="CI150" s="19">
        <f t="shared" si="338"/>
        <v>0</v>
      </c>
      <c r="CJ150" s="19">
        <f t="shared" si="338"/>
        <v>0</v>
      </c>
      <c r="CL150" s="19">
        <f t="shared" si="339"/>
        <v>0</v>
      </c>
      <c r="CM150" s="19">
        <f t="shared" si="339"/>
        <v>0</v>
      </c>
      <c r="CN150" s="19">
        <f t="shared" si="339"/>
        <v>0</v>
      </c>
      <c r="CP150" s="19">
        <f t="shared" si="340"/>
        <v>0</v>
      </c>
      <c r="CQ150" s="19">
        <f t="shared" si="340"/>
        <v>0</v>
      </c>
      <c r="CR150" s="19">
        <f t="shared" si="340"/>
        <v>0</v>
      </c>
      <c r="CT150" s="19">
        <f t="shared" si="341"/>
        <v>0</v>
      </c>
      <c r="CU150" s="19">
        <f t="shared" si="341"/>
        <v>0</v>
      </c>
      <c r="CV150" s="19">
        <f t="shared" si="341"/>
        <v>0</v>
      </c>
      <c r="CX150" s="19">
        <f t="shared" si="342"/>
        <v>0</v>
      </c>
      <c r="CY150" s="19">
        <f t="shared" si="342"/>
        <v>0</v>
      </c>
      <c r="CZ150" s="19">
        <f t="shared" si="342"/>
        <v>0</v>
      </c>
      <c r="DB150" s="19">
        <f t="shared" si="343"/>
        <v>0</v>
      </c>
      <c r="DC150" s="19">
        <f t="shared" si="343"/>
        <v>0</v>
      </c>
      <c r="DD150" s="19">
        <f t="shared" si="343"/>
        <v>0</v>
      </c>
      <c r="DF150" s="19">
        <f t="shared" si="344"/>
        <v>0</v>
      </c>
      <c r="DG150" s="19">
        <f t="shared" si="344"/>
        <v>0</v>
      </c>
      <c r="DH150" s="19">
        <f t="shared" si="344"/>
        <v>0</v>
      </c>
      <c r="DJ150" s="19">
        <f t="shared" si="345"/>
        <v>0</v>
      </c>
      <c r="DK150" s="19">
        <f t="shared" si="345"/>
        <v>0</v>
      </c>
      <c r="DL150" s="19">
        <f t="shared" si="345"/>
        <v>0</v>
      </c>
      <c r="DN150" s="19">
        <f t="shared" si="346"/>
        <v>0</v>
      </c>
      <c r="DO150" s="19">
        <f t="shared" si="346"/>
        <v>0</v>
      </c>
      <c r="DP150" s="19">
        <f t="shared" si="346"/>
        <v>0</v>
      </c>
      <c r="DR150" s="19">
        <f t="shared" si="347"/>
        <v>0</v>
      </c>
      <c r="DS150" s="19">
        <f t="shared" si="347"/>
        <v>0</v>
      </c>
      <c r="DT150" s="19">
        <f t="shared" si="347"/>
        <v>0</v>
      </c>
      <c r="DV150" s="19">
        <f t="shared" si="348"/>
        <v>0</v>
      </c>
      <c r="DW150" s="19">
        <f t="shared" si="348"/>
        <v>0</v>
      </c>
      <c r="DX150" s="19">
        <f t="shared" si="348"/>
        <v>0</v>
      </c>
      <c r="DZ150" s="19">
        <f t="shared" si="349"/>
        <v>0</v>
      </c>
      <c r="EA150" s="19">
        <f t="shared" si="349"/>
        <v>0</v>
      </c>
      <c r="EB150" s="19">
        <f t="shared" si="349"/>
        <v>0</v>
      </c>
      <c r="ED150" s="19">
        <f t="shared" si="350"/>
        <v>0</v>
      </c>
      <c r="EE150" s="19">
        <f t="shared" si="350"/>
        <v>0</v>
      </c>
      <c r="EF150" s="19">
        <f t="shared" si="350"/>
        <v>0</v>
      </c>
      <c r="EH150" s="19">
        <f t="shared" si="351"/>
        <v>0</v>
      </c>
      <c r="EI150" s="19">
        <f t="shared" si="351"/>
        <v>0</v>
      </c>
      <c r="EJ150" s="19">
        <f t="shared" si="351"/>
        <v>0</v>
      </c>
      <c r="EL150" s="19">
        <f t="shared" si="352"/>
        <v>0</v>
      </c>
      <c r="EM150" s="19">
        <f t="shared" si="352"/>
        <v>0</v>
      </c>
      <c r="EN150" s="19">
        <f t="shared" si="352"/>
        <v>0</v>
      </c>
      <c r="EP150" s="19">
        <f t="shared" si="353"/>
        <v>0</v>
      </c>
      <c r="EQ150" s="19">
        <f t="shared" si="353"/>
        <v>0</v>
      </c>
      <c r="ER150" s="19">
        <f t="shared" si="353"/>
        <v>0</v>
      </c>
      <c r="ET150" s="19">
        <f t="shared" si="354"/>
        <v>0</v>
      </c>
      <c r="EU150" s="19">
        <f t="shared" si="354"/>
        <v>0</v>
      </c>
      <c r="EV150" s="19">
        <f t="shared" si="354"/>
        <v>0</v>
      </c>
      <c r="EX150" s="19">
        <f t="shared" si="355"/>
        <v>0</v>
      </c>
      <c r="EY150" s="19">
        <f t="shared" si="355"/>
        <v>0</v>
      </c>
      <c r="EZ150" s="19">
        <f t="shared" si="355"/>
        <v>0</v>
      </c>
      <c r="FB150" s="19">
        <f t="shared" si="356"/>
        <v>0</v>
      </c>
      <c r="FC150" s="19">
        <f t="shared" si="356"/>
        <v>0</v>
      </c>
      <c r="FD150" s="19">
        <f t="shared" si="356"/>
        <v>0</v>
      </c>
      <c r="FF150" s="19">
        <f t="shared" si="357"/>
        <v>0</v>
      </c>
      <c r="FG150" s="19">
        <f t="shared" si="357"/>
        <v>0</v>
      </c>
      <c r="FH150" s="19">
        <f t="shared" si="357"/>
        <v>0</v>
      </c>
      <c r="FJ150" s="19">
        <f t="shared" si="358"/>
        <v>0</v>
      </c>
      <c r="FK150" s="19">
        <f t="shared" si="358"/>
        <v>0</v>
      </c>
      <c r="FL150" s="19">
        <f t="shared" si="358"/>
        <v>0</v>
      </c>
      <c r="FN150" s="19">
        <f t="shared" si="359"/>
        <v>0</v>
      </c>
      <c r="FO150" s="19">
        <f t="shared" si="359"/>
        <v>0</v>
      </c>
      <c r="FP150" s="19">
        <f t="shared" si="359"/>
        <v>0</v>
      </c>
      <c r="FR150" s="19">
        <f t="shared" si="360"/>
        <v>0</v>
      </c>
      <c r="FS150" s="19">
        <f t="shared" si="360"/>
        <v>0</v>
      </c>
      <c r="FT150" s="19">
        <f t="shared" si="360"/>
        <v>0</v>
      </c>
      <c r="FV150" s="19">
        <f t="shared" si="361"/>
        <v>0</v>
      </c>
      <c r="FW150" s="19">
        <f t="shared" si="361"/>
        <v>0</v>
      </c>
      <c r="FX150" s="19">
        <f t="shared" si="361"/>
        <v>0</v>
      </c>
      <c r="FZ150" s="19">
        <f t="shared" si="362"/>
        <v>0</v>
      </c>
      <c r="GA150" s="19">
        <f t="shared" si="362"/>
        <v>0</v>
      </c>
      <c r="GB150" s="19">
        <f t="shared" si="362"/>
        <v>0</v>
      </c>
      <c r="GD150" s="19">
        <f t="shared" si="363"/>
        <v>0</v>
      </c>
      <c r="GE150" s="19">
        <f t="shared" si="363"/>
        <v>0</v>
      </c>
      <c r="GF150" s="19">
        <f t="shared" si="363"/>
        <v>0</v>
      </c>
      <c r="GH150" s="19">
        <f t="shared" si="364"/>
        <v>0</v>
      </c>
      <c r="GI150" s="19">
        <f t="shared" si="364"/>
        <v>0</v>
      </c>
      <c r="GJ150" s="19">
        <f t="shared" si="364"/>
        <v>0</v>
      </c>
      <c r="GL150" s="19">
        <f t="shared" si="365"/>
        <v>0</v>
      </c>
      <c r="GM150" s="19">
        <f t="shared" si="365"/>
        <v>0</v>
      </c>
      <c r="GN150" s="19">
        <f t="shared" si="365"/>
        <v>0</v>
      </c>
      <c r="GP150" s="19">
        <f t="shared" si="366"/>
        <v>0</v>
      </c>
      <c r="GQ150" s="19">
        <f t="shared" si="366"/>
        <v>0</v>
      </c>
      <c r="GR150" s="19">
        <f t="shared" si="366"/>
        <v>0</v>
      </c>
      <c r="GT150" s="19">
        <f t="shared" si="367"/>
        <v>0</v>
      </c>
      <c r="GU150" s="19">
        <f t="shared" si="367"/>
        <v>0</v>
      </c>
      <c r="GV150" s="19">
        <f t="shared" si="367"/>
        <v>0</v>
      </c>
      <c r="HA150" s="27" t="str">
        <f>IF(N150="wykład",G150*E150*'Formy zajęć'!$D$53*'Formy zajęć'!$D$58,IF(N150="ćw.aud",G150*E150*'Kierunek studiów'!$C$6/'Formy zajęć'!$D$59*'Formy zajęć'!$D$53,IF(N150="sem",G150*E150*'Kierunek studiów'!$C$6/'Formy zajęć'!$D$62*'Formy zajęć'!$D$53,IF(N150="ćw.konw",G150*E150*'Formy zajęć'!$D$53*'Kierunek studiów'!$C$6/'Formy zajęć'!$D$61,IF(N150="ćw.lab",G150*E150*'Formy zajęć'!$D$53*'Kierunek studiów'!$C$6/'Formy zajęć'!$D$60,IF(N150="niesklasyfikowane",0,""))))))</f>
        <v/>
      </c>
      <c r="HB150" s="19" t="str">
        <f t="shared" si="374"/>
        <v/>
      </c>
    </row>
    <row r="151" spans="2:210" x14ac:dyDescent="0.25">
      <c r="B151" s="28">
        <f t="shared" si="368"/>
        <v>0</v>
      </c>
      <c r="C151" s="25">
        <f>Przedmioty!B152</f>
        <v>0</v>
      </c>
      <c r="D151" s="28">
        <f>Przedmioty!D152</f>
        <v>0</v>
      </c>
      <c r="E151" s="28">
        <f>Przedmioty!C152</f>
        <v>0</v>
      </c>
      <c r="F151" s="29">
        <f t="shared" si="369"/>
        <v>0</v>
      </c>
      <c r="G151" s="29">
        <f t="shared" si="370"/>
        <v>0</v>
      </c>
      <c r="H151" s="29">
        <f t="shared" si="371"/>
        <v>0</v>
      </c>
      <c r="J151" s="19">
        <f t="shared" si="372"/>
        <v>0</v>
      </c>
      <c r="K151" s="19">
        <f t="shared" si="373"/>
        <v>900</v>
      </c>
      <c r="L151" s="19" t="str">
        <f>IF(OR(B152&gt;B151,J151=0),"",K151-SUM($L$132:L150))</f>
        <v/>
      </c>
      <c r="M151" s="19" t="str">
        <f t="shared" si="375"/>
        <v/>
      </c>
      <c r="N151" s="19" t="str">
        <f t="shared" si="321"/>
        <v/>
      </c>
      <c r="P151" s="55" t="str">
        <f>IF(N151="wykład",E151,IF(N151="ćw.aud",E151*'Kierunek studiów'!$C$6/'Formy zajęć'!$D$59,IF(N151="ćw.lab",E151*'Kierunek studiów'!$C$6/'Formy zajęć'!$D$60,IF(N151="ćw.konw",E151*'Kierunek studiów'!$C$6/'Formy zajęć'!$D$61,IF(N151="sem",E151*'Kierunek studiów'!$C$6/'Formy zajęć'!$D$62,IF(N151="niesklasyfikowane",0,""))))))</f>
        <v/>
      </c>
      <c r="V151" s="19">
        <f t="shared" si="322"/>
        <v>0</v>
      </c>
      <c r="W151" s="19">
        <f t="shared" si="322"/>
        <v>0</v>
      </c>
      <c r="X151" s="19">
        <f t="shared" si="322"/>
        <v>0</v>
      </c>
      <c r="Z151" s="19">
        <f t="shared" si="323"/>
        <v>0</v>
      </c>
      <c r="AA151" s="19">
        <f t="shared" si="323"/>
        <v>0</v>
      </c>
      <c r="AB151" s="19">
        <f t="shared" si="323"/>
        <v>0</v>
      </c>
      <c r="AD151" s="19">
        <f t="shared" si="324"/>
        <v>0</v>
      </c>
      <c r="AE151" s="19">
        <f t="shared" si="324"/>
        <v>0</v>
      </c>
      <c r="AF151" s="19">
        <f t="shared" si="324"/>
        <v>0</v>
      </c>
      <c r="AH151" s="19">
        <f t="shared" si="325"/>
        <v>0</v>
      </c>
      <c r="AI151" s="19">
        <f t="shared" si="325"/>
        <v>0</v>
      </c>
      <c r="AJ151" s="19">
        <f t="shared" si="325"/>
        <v>0</v>
      </c>
      <c r="AL151" s="19">
        <f t="shared" si="326"/>
        <v>0</v>
      </c>
      <c r="AM151" s="19">
        <f t="shared" si="326"/>
        <v>0</v>
      </c>
      <c r="AN151" s="19">
        <f t="shared" si="326"/>
        <v>0</v>
      </c>
      <c r="AP151" s="19">
        <f t="shared" si="327"/>
        <v>0</v>
      </c>
      <c r="AQ151" s="19">
        <f t="shared" si="327"/>
        <v>0</v>
      </c>
      <c r="AR151" s="19">
        <f t="shared" si="327"/>
        <v>0</v>
      </c>
      <c r="AT151" s="19">
        <f t="shared" si="328"/>
        <v>0</v>
      </c>
      <c r="AU151" s="19">
        <f t="shared" si="328"/>
        <v>0</v>
      </c>
      <c r="AV151" s="19">
        <f t="shared" si="328"/>
        <v>0</v>
      </c>
      <c r="AX151" s="19">
        <f t="shared" si="329"/>
        <v>0</v>
      </c>
      <c r="AY151" s="19">
        <f t="shared" si="329"/>
        <v>0</v>
      </c>
      <c r="AZ151" s="19">
        <f t="shared" si="329"/>
        <v>0</v>
      </c>
      <c r="BB151" s="19">
        <f t="shared" si="330"/>
        <v>0</v>
      </c>
      <c r="BC151" s="19">
        <f t="shared" si="330"/>
        <v>0</v>
      </c>
      <c r="BD151" s="19">
        <f t="shared" si="330"/>
        <v>0</v>
      </c>
      <c r="BF151" s="19">
        <f t="shared" si="331"/>
        <v>0</v>
      </c>
      <c r="BG151" s="19">
        <f t="shared" si="331"/>
        <v>0</v>
      </c>
      <c r="BH151" s="19">
        <f t="shared" si="331"/>
        <v>0</v>
      </c>
      <c r="BJ151" s="19">
        <f t="shared" si="332"/>
        <v>0</v>
      </c>
      <c r="BK151" s="19">
        <f t="shared" si="332"/>
        <v>0</v>
      </c>
      <c r="BL151" s="19">
        <f t="shared" si="332"/>
        <v>0</v>
      </c>
      <c r="BN151" s="19">
        <f t="shared" si="333"/>
        <v>0</v>
      </c>
      <c r="BO151" s="19">
        <f t="shared" si="333"/>
        <v>0</v>
      </c>
      <c r="BP151" s="19">
        <f t="shared" si="333"/>
        <v>0</v>
      </c>
      <c r="BR151" s="19">
        <f t="shared" si="334"/>
        <v>0</v>
      </c>
      <c r="BS151" s="19">
        <f t="shared" si="334"/>
        <v>0</v>
      </c>
      <c r="BT151" s="19">
        <f t="shared" si="334"/>
        <v>0</v>
      </c>
      <c r="BV151" s="19">
        <f t="shared" si="335"/>
        <v>0</v>
      </c>
      <c r="BW151" s="19">
        <f t="shared" si="335"/>
        <v>0</v>
      </c>
      <c r="BX151" s="19">
        <f t="shared" si="335"/>
        <v>0</v>
      </c>
      <c r="BZ151" s="19">
        <f t="shared" si="336"/>
        <v>0</v>
      </c>
      <c r="CA151" s="19">
        <f t="shared" si="336"/>
        <v>0</v>
      </c>
      <c r="CB151" s="19">
        <f t="shared" si="336"/>
        <v>0</v>
      </c>
      <c r="CD151" s="19">
        <f t="shared" si="337"/>
        <v>0</v>
      </c>
      <c r="CE151" s="19">
        <f t="shared" si="337"/>
        <v>0</v>
      </c>
      <c r="CF151" s="19">
        <f t="shared" si="337"/>
        <v>0</v>
      </c>
      <c r="CH151" s="19">
        <f t="shared" si="338"/>
        <v>0</v>
      </c>
      <c r="CI151" s="19">
        <f t="shared" si="338"/>
        <v>0</v>
      </c>
      <c r="CJ151" s="19">
        <f t="shared" si="338"/>
        <v>0</v>
      </c>
      <c r="CL151" s="19">
        <f t="shared" si="339"/>
        <v>0</v>
      </c>
      <c r="CM151" s="19">
        <f t="shared" si="339"/>
        <v>0</v>
      </c>
      <c r="CN151" s="19">
        <f t="shared" si="339"/>
        <v>0</v>
      </c>
      <c r="CP151" s="19">
        <f t="shared" si="340"/>
        <v>0</v>
      </c>
      <c r="CQ151" s="19">
        <f t="shared" si="340"/>
        <v>0</v>
      </c>
      <c r="CR151" s="19">
        <f t="shared" si="340"/>
        <v>0</v>
      </c>
      <c r="CT151" s="19">
        <f t="shared" si="341"/>
        <v>0</v>
      </c>
      <c r="CU151" s="19">
        <f t="shared" si="341"/>
        <v>0</v>
      </c>
      <c r="CV151" s="19">
        <f t="shared" si="341"/>
        <v>0</v>
      </c>
      <c r="CX151" s="19">
        <f t="shared" si="342"/>
        <v>0</v>
      </c>
      <c r="CY151" s="19">
        <f t="shared" si="342"/>
        <v>0</v>
      </c>
      <c r="CZ151" s="19">
        <f t="shared" si="342"/>
        <v>0</v>
      </c>
      <c r="DB151" s="19">
        <f t="shared" si="343"/>
        <v>0</v>
      </c>
      <c r="DC151" s="19">
        <f t="shared" si="343"/>
        <v>0</v>
      </c>
      <c r="DD151" s="19">
        <f t="shared" si="343"/>
        <v>0</v>
      </c>
      <c r="DF151" s="19">
        <f t="shared" si="344"/>
        <v>0</v>
      </c>
      <c r="DG151" s="19">
        <f t="shared" si="344"/>
        <v>0</v>
      </c>
      <c r="DH151" s="19">
        <f t="shared" si="344"/>
        <v>0</v>
      </c>
      <c r="DJ151" s="19">
        <f t="shared" si="345"/>
        <v>0</v>
      </c>
      <c r="DK151" s="19">
        <f t="shared" si="345"/>
        <v>0</v>
      </c>
      <c r="DL151" s="19">
        <f t="shared" si="345"/>
        <v>0</v>
      </c>
      <c r="DN151" s="19">
        <f t="shared" si="346"/>
        <v>0</v>
      </c>
      <c r="DO151" s="19">
        <f t="shared" si="346"/>
        <v>0</v>
      </c>
      <c r="DP151" s="19">
        <f t="shared" si="346"/>
        <v>0</v>
      </c>
      <c r="DR151" s="19">
        <f t="shared" si="347"/>
        <v>0</v>
      </c>
      <c r="DS151" s="19">
        <f t="shared" si="347"/>
        <v>0</v>
      </c>
      <c r="DT151" s="19">
        <f t="shared" si="347"/>
        <v>0</v>
      </c>
      <c r="DV151" s="19">
        <f t="shared" si="348"/>
        <v>0</v>
      </c>
      <c r="DW151" s="19">
        <f t="shared" si="348"/>
        <v>0</v>
      </c>
      <c r="DX151" s="19">
        <f t="shared" si="348"/>
        <v>0</v>
      </c>
      <c r="DZ151" s="19">
        <f t="shared" si="349"/>
        <v>0</v>
      </c>
      <c r="EA151" s="19">
        <f t="shared" si="349"/>
        <v>0</v>
      </c>
      <c r="EB151" s="19">
        <f t="shared" si="349"/>
        <v>0</v>
      </c>
      <c r="ED151" s="19">
        <f t="shared" si="350"/>
        <v>0</v>
      </c>
      <c r="EE151" s="19">
        <f t="shared" si="350"/>
        <v>0</v>
      </c>
      <c r="EF151" s="19">
        <f t="shared" si="350"/>
        <v>0</v>
      </c>
      <c r="EH151" s="19">
        <f t="shared" si="351"/>
        <v>0</v>
      </c>
      <c r="EI151" s="19">
        <f t="shared" si="351"/>
        <v>0</v>
      </c>
      <c r="EJ151" s="19">
        <f t="shared" si="351"/>
        <v>0</v>
      </c>
      <c r="EL151" s="19">
        <f t="shared" si="352"/>
        <v>0</v>
      </c>
      <c r="EM151" s="19">
        <f t="shared" si="352"/>
        <v>0</v>
      </c>
      <c r="EN151" s="19">
        <f t="shared" si="352"/>
        <v>0</v>
      </c>
      <c r="EP151" s="19">
        <f t="shared" si="353"/>
        <v>0</v>
      </c>
      <c r="EQ151" s="19">
        <f t="shared" si="353"/>
        <v>0</v>
      </c>
      <c r="ER151" s="19">
        <f t="shared" si="353"/>
        <v>0</v>
      </c>
      <c r="ET151" s="19">
        <f t="shared" si="354"/>
        <v>0</v>
      </c>
      <c r="EU151" s="19">
        <f t="shared" si="354"/>
        <v>0</v>
      </c>
      <c r="EV151" s="19">
        <f t="shared" si="354"/>
        <v>0</v>
      </c>
      <c r="EX151" s="19">
        <f t="shared" si="355"/>
        <v>0</v>
      </c>
      <c r="EY151" s="19">
        <f t="shared" si="355"/>
        <v>0</v>
      </c>
      <c r="EZ151" s="19">
        <f t="shared" si="355"/>
        <v>0</v>
      </c>
      <c r="FB151" s="19">
        <f t="shared" si="356"/>
        <v>0</v>
      </c>
      <c r="FC151" s="19">
        <f t="shared" si="356"/>
        <v>0</v>
      </c>
      <c r="FD151" s="19">
        <f t="shared" si="356"/>
        <v>0</v>
      </c>
      <c r="FF151" s="19">
        <f t="shared" si="357"/>
        <v>0</v>
      </c>
      <c r="FG151" s="19">
        <f t="shared" si="357"/>
        <v>0</v>
      </c>
      <c r="FH151" s="19">
        <f t="shared" si="357"/>
        <v>0</v>
      </c>
      <c r="FJ151" s="19">
        <f t="shared" si="358"/>
        <v>0</v>
      </c>
      <c r="FK151" s="19">
        <f t="shared" si="358"/>
        <v>0</v>
      </c>
      <c r="FL151" s="19">
        <f t="shared" si="358"/>
        <v>0</v>
      </c>
      <c r="FN151" s="19">
        <f t="shared" si="359"/>
        <v>0</v>
      </c>
      <c r="FO151" s="19">
        <f t="shared" si="359"/>
        <v>0</v>
      </c>
      <c r="FP151" s="19">
        <f t="shared" si="359"/>
        <v>0</v>
      </c>
      <c r="FR151" s="19">
        <f t="shared" si="360"/>
        <v>0</v>
      </c>
      <c r="FS151" s="19">
        <f t="shared" si="360"/>
        <v>0</v>
      </c>
      <c r="FT151" s="19">
        <f t="shared" si="360"/>
        <v>0</v>
      </c>
      <c r="FV151" s="19">
        <f t="shared" si="361"/>
        <v>0</v>
      </c>
      <c r="FW151" s="19">
        <f t="shared" si="361"/>
        <v>0</v>
      </c>
      <c r="FX151" s="19">
        <f t="shared" si="361"/>
        <v>0</v>
      </c>
      <c r="FZ151" s="19">
        <f t="shared" si="362"/>
        <v>0</v>
      </c>
      <c r="GA151" s="19">
        <f t="shared" si="362"/>
        <v>0</v>
      </c>
      <c r="GB151" s="19">
        <f t="shared" si="362"/>
        <v>0</v>
      </c>
      <c r="GD151" s="19">
        <f t="shared" si="363"/>
        <v>0</v>
      </c>
      <c r="GE151" s="19">
        <f t="shared" si="363"/>
        <v>0</v>
      </c>
      <c r="GF151" s="19">
        <f t="shared" si="363"/>
        <v>0</v>
      </c>
      <c r="GH151" s="19">
        <f t="shared" si="364"/>
        <v>0</v>
      </c>
      <c r="GI151" s="19">
        <f t="shared" si="364"/>
        <v>0</v>
      </c>
      <c r="GJ151" s="19">
        <f t="shared" si="364"/>
        <v>0</v>
      </c>
      <c r="GL151" s="19">
        <f t="shared" si="365"/>
        <v>0</v>
      </c>
      <c r="GM151" s="19">
        <f t="shared" si="365"/>
        <v>0</v>
      </c>
      <c r="GN151" s="19">
        <f t="shared" si="365"/>
        <v>0</v>
      </c>
      <c r="GP151" s="19">
        <f t="shared" si="366"/>
        <v>0</v>
      </c>
      <c r="GQ151" s="19">
        <f t="shared" si="366"/>
        <v>0</v>
      </c>
      <c r="GR151" s="19">
        <f t="shared" si="366"/>
        <v>0</v>
      </c>
      <c r="GT151" s="19">
        <f t="shared" si="367"/>
        <v>0</v>
      </c>
      <c r="GU151" s="19">
        <f t="shared" si="367"/>
        <v>0</v>
      </c>
      <c r="GV151" s="19">
        <f t="shared" si="367"/>
        <v>0</v>
      </c>
      <c r="HA151" s="27" t="str">
        <f>IF(N151="wykład",G151*E151*'Formy zajęć'!$D$53*'Formy zajęć'!$D$58,IF(N151="ćw.aud",G151*E151*'Kierunek studiów'!$C$6/'Formy zajęć'!$D$59*'Formy zajęć'!$D$53,IF(N151="sem",G151*E151*'Kierunek studiów'!$C$6/'Formy zajęć'!$D$62*'Formy zajęć'!$D$53,IF(N151="ćw.konw",G151*E151*'Formy zajęć'!$D$53*'Kierunek studiów'!$C$6/'Formy zajęć'!$D$61,IF(N151="ćw.lab",G151*E151*'Formy zajęć'!$D$53*'Kierunek studiów'!$C$6/'Formy zajęć'!$D$60,IF(N151="niesklasyfikowane",0,""))))))</f>
        <v/>
      </c>
      <c r="HB151" s="19" t="str">
        <f t="shared" si="374"/>
        <v/>
      </c>
    </row>
    <row r="152" spans="2:210" x14ac:dyDescent="0.25">
      <c r="B152" s="28">
        <f t="shared" si="368"/>
        <v>0</v>
      </c>
      <c r="C152" s="25">
        <f>Przedmioty!B153</f>
        <v>0</v>
      </c>
      <c r="D152" s="28">
        <f>Przedmioty!D153</f>
        <v>0</v>
      </c>
      <c r="E152" s="28">
        <f>Przedmioty!C153</f>
        <v>0</v>
      </c>
      <c r="F152" s="29">
        <f t="shared" si="369"/>
        <v>0</v>
      </c>
      <c r="G152" s="29">
        <f t="shared" si="370"/>
        <v>0</v>
      </c>
      <c r="H152" s="29">
        <f t="shared" si="371"/>
        <v>0</v>
      </c>
      <c r="J152" s="19">
        <f t="shared" si="372"/>
        <v>0</v>
      </c>
      <c r="K152" s="19">
        <f t="shared" si="373"/>
        <v>900</v>
      </c>
      <c r="L152" s="19" t="str">
        <f>IF(OR(B153&gt;B152,J152=0),"",K152-SUM($L$132:L151))</f>
        <v/>
      </c>
      <c r="M152" s="19" t="str">
        <f t="shared" si="375"/>
        <v/>
      </c>
      <c r="N152" s="19" t="str">
        <f t="shared" si="321"/>
        <v/>
      </c>
      <c r="P152" s="55" t="str">
        <f>IF(N152="wykład",E152,IF(N152="ćw.aud",E152*'Kierunek studiów'!$C$6/'Formy zajęć'!$D$59,IF(N152="ćw.lab",E152*'Kierunek studiów'!$C$6/'Formy zajęć'!$D$60,IF(N152="ćw.konw",E152*'Kierunek studiów'!$C$6/'Formy zajęć'!$D$61,IF(N152="sem",E152*'Kierunek studiów'!$C$6/'Formy zajęć'!$D$62,IF(N152="niesklasyfikowane",0,""))))))</f>
        <v/>
      </c>
      <c r="V152" s="19">
        <f t="shared" ref="V152:X167" si="376">IF($D152=V$4,V$5,0)</f>
        <v>0</v>
      </c>
      <c r="W152" s="19">
        <f t="shared" si="376"/>
        <v>0</v>
      </c>
      <c r="X152" s="19">
        <f t="shared" si="376"/>
        <v>0</v>
      </c>
      <c r="Z152" s="19">
        <f t="shared" ref="Z152:AB167" si="377">IF($D152=Z$4,Z$5,0)</f>
        <v>0</v>
      </c>
      <c r="AA152" s="19">
        <f t="shared" si="377"/>
        <v>0</v>
      </c>
      <c r="AB152" s="19">
        <f t="shared" si="377"/>
        <v>0</v>
      </c>
      <c r="AD152" s="19">
        <f t="shared" ref="AD152:AF167" si="378">IF($D152=AD$4,AD$5,0)</f>
        <v>0</v>
      </c>
      <c r="AE152" s="19">
        <f t="shared" si="378"/>
        <v>0</v>
      </c>
      <c r="AF152" s="19">
        <f t="shared" si="378"/>
        <v>0</v>
      </c>
      <c r="AH152" s="19">
        <f t="shared" ref="AH152:AJ167" si="379">IF($D152=AH$4,AH$5,0)</f>
        <v>0</v>
      </c>
      <c r="AI152" s="19">
        <f t="shared" si="379"/>
        <v>0</v>
      </c>
      <c r="AJ152" s="19">
        <f t="shared" si="379"/>
        <v>0</v>
      </c>
      <c r="AL152" s="19">
        <f t="shared" ref="AL152:AN167" si="380">IF($D152=AL$4,AL$5,0)</f>
        <v>0</v>
      </c>
      <c r="AM152" s="19">
        <f t="shared" si="380"/>
        <v>0</v>
      </c>
      <c r="AN152" s="19">
        <f t="shared" si="380"/>
        <v>0</v>
      </c>
      <c r="AP152" s="19">
        <f t="shared" ref="AP152:AR167" si="381">IF($D152=AP$4,AP$5,0)</f>
        <v>0</v>
      </c>
      <c r="AQ152" s="19">
        <f t="shared" si="381"/>
        <v>0</v>
      </c>
      <c r="AR152" s="19">
        <f t="shared" si="381"/>
        <v>0</v>
      </c>
      <c r="AT152" s="19">
        <f t="shared" ref="AT152:AV167" si="382">IF($D152=AT$4,AT$5,0)</f>
        <v>0</v>
      </c>
      <c r="AU152" s="19">
        <f t="shared" si="382"/>
        <v>0</v>
      </c>
      <c r="AV152" s="19">
        <f t="shared" si="382"/>
        <v>0</v>
      </c>
      <c r="AX152" s="19">
        <f t="shared" ref="AX152:AZ167" si="383">IF($D152=AX$4,AX$5,0)</f>
        <v>0</v>
      </c>
      <c r="AY152" s="19">
        <f t="shared" si="383"/>
        <v>0</v>
      </c>
      <c r="AZ152" s="19">
        <f t="shared" si="383"/>
        <v>0</v>
      </c>
      <c r="BB152" s="19">
        <f t="shared" ref="BB152:BD167" si="384">IF($D152=BB$4,BB$5,0)</f>
        <v>0</v>
      </c>
      <c r="BC152" s="19">
        <f t="shared" si="384"/>
        <v>0</v>
      </c>
      <c r="BD152" s="19">
        <f t="shared" si="384"/>
        <v>0</v>
      </c>
      <c r="BF152" s="19">
        <f t="shared" ref="BF152:BH167" si="385">IF($D152=BF$4,BF$5,0)</f>
        <v>0</v>
      </c>
      <c r="BG152" s="19">
        <f t="shared" si="385"/>
        <v>0</v>
      </c>
      <c r="BH152" s="19">
        <f t="shared" si="385"/>
        <v>0</v>
      </c>
      <c r="BJ152" s="19">
        <f t="shared" ref="BJ152:BL167" si="386">IF($D152=BJ$4,BJ$5,0)</f>
        <v>0</v>
      </c>
      <c r="BK152" s="19">
        <f t="shared" si="386"/>
        <v>0</v>
      </c>
      <c r="BL152" s="19">
        <f t="shared" si="386"/>
        <v>0</v>
      </c>
      <c r="BN152" s="19">
        <f t="shared" ref="BN152:BP167" si="387">IF($D152=BN$4,BN$5,0)</f>
        <v>0</v>
      </c>
      <c r="BO152" s="19">
        <f t="shared" si="387"/>
        <v>0</v>
      </c>
      <c r="BP152" s="19">
        <f t="shared" si="387"/>
        <v>0</v>
      </c>
      <c r="BR152" s="19">
        <f t="shared" ref="BR152:BT167" si="388">IF($D152=BR$4,BR$5,0)</f>
        <v>0</v>
      </c>
      <c r="BS152" s="19">
        <f t="shared" si="388"/>
        <v>0</v>
      </c>
      <c r="BT152" s="19">
        <f t="shared" si="388"/>
        <v>0</v>
      </c>
      <c r="BV152" s="19">
        <f t="shared" ref="BV152:BX167" si="389">IF($D152=BV$4,BV$5,0)</f>
        <v>0</v>
      </c>
      <c r="BW152" s="19">
        <f t="shared" si="389"/>
        <v>0</v>
      </c>
      <c r="BX152" s="19">
        <f t="shared" si="389"/>
        <v>0</v>
      </c>
      <c r="BZ152" s="19">
        <f t="shared" ref="BZ152:CB167" si="390">IF($D152=BZ$4,BZ$5,0)</f>
        <v>0</v>
      </c>
      <c r="CA152" s="19">
        <f t="shared" si="390"/>
        <v>0</v>
      </c>
      <c r="CB152" s="19">
        <f t="shared" si="390"/>
        <v>0</v>
      </c>
      <c r="CD152" s="19">
        <f t="shared" ref="CD152:CF167" si="391">IF($D152=CD$4,CD$5,0)</f>
        <v>0</v>
      </c>
      <c r="CE152" s="19">
        <f t="shared" si="391"/>
        <v>0</v>
      </c>
      <c r="CF152" s="19">
        <f t="shared" si="391"/>
        <v>0</v>
      </c>
      <c r="CH152" s="19">
        <f t="shared" ref="CH152:CJ167" si="392">IF($D152=CH$4,CH$5,0)</f>
        <v>0</v>
      </c>
      <c r="CI152" s="19">
        <f t="shared" si="392"/>
        <v>0</v>
      </c>
      <c r="CJ152" s="19">
        <f t="shared" si="392"/>
        <v>0</v>
      </c>
      <c r="CL152" s="19">
        <f t="shared" ref="CL152:CN167" si="393">IF($D152=CL$4,CL$5,0)</f>
        <v>0</v>
      </c>
      <c r="CM152" s="19">
        <f t="shared" si="393"/>
        <v>0</v>
      </c>
      <c r="CN152" s="19">
        <f t="shared" si="393"/>
        <v>0</v>
      </c>
      <c r="CP152" s="19">
        <f t="shared" ref="CP152:CR167" si="394">IF($D152=CP$4,CP$5,0)</f>
        <v>0</v>
      </c>
      <c r="CQ152" s="19">
        <f t="shared" si="394"/>
        <v>0</v>
      </c>
      <c r="CR152" s="19">
        <f t="shared" si="394"/>
        <v>0</v>
      </c>
      <c r="CT152" s="19">
        <f t="shared" ref="CT152:CV167" si="395">IF($D152=CT$4,CT$5,0)</f>
        <v>0</v>
      </c>
      <c r="CU152" s="19">
        <f t="shared" si="395"/>
        <v>0</v>
      </c>
      <c r="CV152" s="19">
        <f t="shared" si="395"/>
        <v>0</v>
      </c>
      <c r="CX152" s="19">
        <f t="shared" ref="CX152:CZ167" si="396">IF($D152=CX$4,CX$5,0)</f>
        <v>0</v>
      </c>
      <c r="CY152" s="19">
        <f t="shared" si="396"/>
        <v>0</v>
      </c>
      <c r="CZ152" s="19">
        <f t="shared" si="396"/>
        <v>0</v>
      </c>
      <c r="DB152" s="19">
        <f t="shared" ref="DB152:DD167" si="397">IF($D152=DB$4,DB$5,0)</f>
        <v>0</v>
      </c>
      <c r="DC152" s="19">
        <f t="shared" si="397"/>
        <v>0</v>
      </c>
      <c r="DD152" s="19">
        <f t="shared" si="397"/>
        <v>0</v>
      </c>
      <c r="DF152" s="19">
        <f t="shared" ref="DF152:DH167" si="398">IF($D152=DF$4,DF$5,0)</f>
        <v>0</v>
      </c>
      <c r="DG152" s="19">
        <f t="shared" si="398"/>
        <v>0</v>
      </c>
      <c r="DH152" s="19">
        <f t="shared" si="398"/>
        <v>0</v>
      </c>
      <c r="DJ152" s="19">
        <f t="shared" ref="DJ152:DL167" si="399">IF($D152=DJ$4,DJ$5,0)</f>
        <v>0</v>
      </c>
      <c r="DK152" s="19">
        <f t="shared" si="399"/>
        <v>0</v>
      </c>
      <c r="DL152" s="19">
        <f t="shared" si="399"/>
        <v>0</v>
      </c>
      <c r="DN152" s="19">
        <f t="shared" ref="DN152:DP167" si="400">IF($D152=DN$4,DN$5,0)</f>
        <v>0</v>
      </c>
      <c r="DO152" s="19">
        <f t="shared" si="400"/>
        <v>0</v>
      </c>
      <c r="DP152" s="19">
        <f t="shared" si="400"/>
        <v>0</v>
      </c>
      <c r="DR152" s="19">
        <f t="shared" ref="DR152:DT167" si="401">IF($D152=DR$4,DR$5,0)</f>
        <v>0</v>
      </c>
      <c r="DS152" s="19">
        <f t="shared" si="401"/>
        <v>0</v>
      </c>
      <c r="DT152" s="19">
        <f t="shared" si="401"/>
        <v>0</v>
      </c>
      <c r="DV152" s="19">
        <f t="shared" ref="DV152:DX167" si="402">IF($D152=DV$4,DV$5,0)</f>
        <v>0</v>
      </c>
      <c r="DW152" s="19">
        <f t="shared" si="402"/>
        <v>0</v>
      </c>
      <c r="DX152" s="19">
        <f t="shared" si="402"/>
        <v>0</v>
      </c>
      <c r="DZ152" s="19">
        <f t="shared" ref="DZ152:EB167" si="403">IF($D152=DZ$4,DZ$5,0)</f>
        <v>0</v>
      </c>
      <c r="EA152" s="19">
        <f t="shared" si="403"/>
        <v>0</v>
      </c>
      <c r="EB152" s="19">
        <f t="shared" si="403"/>
        <v>0</v>
      </c>
      <c r="ED152" s="19">
        <f t="shared" ref="ED152:EF167" si="404">IF($D152=ED$4,ED$5,0)</f>
        <v>0</v>
      </c>
      <c r="EE152" s="19">
        <f t="shared" si="404"/>
        <v>0</v>
      </c>
      <c r="EF152" s="19">
        <f t="shared" si="404"/>
        <v>0</v>
      </c>
      <c r="EH152" s="19">
        <f t="shared" ref="EH152:EJ167" si="405">IF($D152=EH$4,EH$5,0)</f>
        <v>0</v>
      </c>
      <c r="EI152" s="19">
        <f t="shared" si="405"/>
        <v>0</v>
      </c>
      <c r="EJ152" s="19">
        <f t="shared" si="405"/>
        <v>0</v>
      </c>
      <c r="EL152" s="19">
        <f t="shared" ref="EL152:EN167" si="406">IF($D152=EL$4,EL$5,0)</f>
        <v>0</v>
      </c>
      <c r="EM152" s="19">
        <f t="shared" si="406"/>
        <v>0</v>
      </c>
      <c r="EN152" s="19">
        <f t="shared" si="406"/>
        <v>0</v>
      </c>
      <c r="EP152" s="19">
        <f t="shared" ref="EP152:ER167" si="407">IF($D152=EP$4,EP$5,0)</f>
        <v>0</v>
      </c>
      <c r="EQ152" s="19">
        <f t="shared" si="407"/>
        <v>0</v>
      </c>
      <c r="ER152" s="19">
        <f t="shared" si="407"/>
        <v>0</v>
      </c>
      <c r="ET152" s="19">
        <f t="shared" ref="ET152:EV167" si="408">IF($D152=ET$4,ET$5,0)</f>
        <v>0</v>
      </c>
      <c r="EU152" s="19">
        <f t="shared" si="408"/>
        <v>0</v>
      </c>
      <c r="EV152" s="19">
        <f t="shared" si="408"/>
        <v>0</v>
      </c>
      <c r="EX152" s="19">
        <f t="shared" ref="EX152:EZ167" si="409">IF($D152=EX$4,EX$5,0)</f>
        <v>0</v>
      </c>
      <c r="EY152" s="19">
        <f t="shared" si="409"/>
        <v>0</v>
      </c>
      <c r="EZ152" s="19">
        <f t="shared" si="409"/>
        <v>0</v>
      </c>
      <c r="FB152" s="19">
        <f t="shared" ref="FB152:FD167" si="410">IF($D152=FB$4,FB$5,0)</f>
        <v>0</v>
      </c>
      <c r="FC152" s="19">
        <f t="shared" si="410"/>
        <v>0</v>
      </c>
      <c r="FD152" s="19">
        <f t="shared" si="410"/>
        <v>0</v>
      </c>
      <c r="FF152" s="19">
        <f t="shared" ref="FF152:FH167" si="411">IF($D152=FF$4,FF$5,0)</f>
        <v>0</v>
      </c>
      <c r="FG152" s="19">
        <f t="shared" si="411"/>
        <v>0</v>
      </c>
      <c r="FH152" s="19">
        <f t="shared" si="411"/>
        <v>0</v>
      </c>
      <c r="FJ152" s="19">
        <f t="shared" ref="FJ152:FL167" si="412">IF($D152=FJ$4,FJ$5,0)</f>
        <v>0</v>
      </c>
      <c r="FK152" s="19">
        <f t="shared" si="412"/>
        <v>0</v>
      </c>
      <c r="FL152" s="19">
        <f t="shared" si="412"/>
        <v>0</v>
      </c>
      <c r="FN152" s="19">
        <f t="shared" ref="FN152:FP167" si="413">IF($D152=FN$4,FN$5,0)</f>
        <v>0</v>
      </c>
      <c r="FO152" s="19">
        <f t="shared" si="413"/>
        <v>0</v>
      </c>
      <c r="FP152" s="19">
        <f t="shared" si="413"/>
        <v>0</v>
      </c>
      <c r="FR152" s="19">
        <f t="shared" ref="FR152:FT167" si="414">IF($D152=FR$4,FR$5,0)</f>
        <v>0</v>
      </c>
      <c r="FS152" s="19">
        <f t="shared" si="414"/>
        <v>0</v>
      </c>
      <c r="FT152" s="19">
        <f t="shared" si="414"/>
        <v>0</v>
      </c>
      <c r="FV152" s="19">
        <f t="shared" ref="FV152:FX167" si="415">IF($D152=FV$4,FV$5,0)</f>
        <v>0</v>
      </c>
      <c r="FW152" s="19">
        <f t="shared" si="415"/>
        <v>0</v>
      </c>
      <c r="FX152" s="19">
        <f t="shared" si="415"/>
        <v>0</v>
      </c>
      <c r="FZ152" s="19">
        <f t="shared" ref="FZ152:GB167" si="416">IF($D152=FZ$4,FZ$5,0)</f>
        <v>0</v>
      </c>
      <c r="GA152" s="19">
        <f t="shared" si="416"/>
        <v>0</v>
      </c>
      <c r="GB152" s="19">
        <f t="shared" si="416"/>
        <v>0</v>
      </c>
      <c r="GD152" s="19">
        <f t="shared" ref="GD152:GF167" si="417">IF($D152=GD$4,GD$5,0)</f>
        <v>0</v>
      </c>
      <c r="GE152" s="19">
        <f t="shared" si="417"/>
        <v>0</v>
      </c>
      <c r="GF152" s="19">
        <f t="shared" si="417"/>
        <v>0</v>
      </c>
      <c r="GH152" s="19">
        <f t="shared" ref="GH152:GJ167" si="418">IF($D152=GH$4,GH$5,0)</f>
        <v>0</v>
      </c>
      <c r="GI152" s="19">
        <f t="shared" si="418"/>
        <v>0</v>
      </c>
      <c r="GJ152" s="19">
        <f t="shared" si="418"/>
        <v>0</v>
      </c>
      <c r="GL152" s="19">
        <f t="shared" ref="GL152:GN167" si="419">IF($D152=GL$4,GL$5,0)</f>
        <v>0</v>
      </c>
      <c r="GM152" s="19">
        <f t="shared" si="419"/>
        <v>0</v>
      </c>
      <c r="GN152" s="19">
        <f t="shared" si="419"/>
        <v>0</v>
      </c>
      <c r="GP152" s="19">
        <f t="shared" ref="GP152:GR167" si="420">IF($D152=GP$4,GP$5,0)</f>
        <v>0</v>
      </c>
      <c r="GQ152" s="19">
        <f t="shared" si="420"/>
        <v>0</v>
      </c>
      <c r="GR152" s="19">
        <f t="shared" si="420"/>
        <v>0</v>
      </c>
      <c r="GT152" s="19">
        <f t="shared" ref="GT152:GV167" si="421">IF($D152=GT$4,GT$5,0)</f>
        <v>0</v>
      </c>
      <c r="GU152" s="19">
        <f t="shared" si="421"/>
        <v>0</v>
      </c>
      <c r="GV152" s="19">
        <f t="shared" si="421"/>
        <v>0</v>
      </c>
      <c r="HA152" s="27" t="str">
        <f>IF(N152="wykład",G152*E152*'Formy zajęć'!$D$53*'Formy zajęć'!$D$58,IF(N152="ćw.aud",G152*E152*'Kierunek studiów'!$C$6/'Formy zajęć'!$D$59*'Formy zajęć'!$D$53,IF(N152="sem",G152*E152*'Kierunek studiów'!$C$6/'Formy zajęć'!$D$62*'Formy zajęć'!$D$53,IF(N152="ćw.konw",G152*E152*'Formy zajęć'!$D$53*'Kierunek studiów'!$C$6/'Formy zajęć'!$D$61,IF(N152="ćw.lab",G152*E152*'Formy zajęć'!$D$53*'Kierunek studiów'!$C$6/'Formy zajęć'!$D$60,IF(N152="niesklasyfikowane",0,""))))))</f>
        <v/>
      </c>
      <c r="HB152" s="19" t="str">
        <f t="shared" si="374"/>
        <v/>
      </c>
    </row>
    <row r="153" spans="2:210" x14ac:dyDescent="0.25">
      <c r="B153" s="28">
        <f t="shared" si="368"/>
        <v>0</v>
      </c>
      <c r="C153" s="25">
        <f>Przedmioty!B154</f>
        <v>0</v>
      </c>
      <c r="D153" s="28">
        <f>Przedmioty!D154</f>
        <v>0</v>
      </c>
      <c r="E153" s="28">
        <f>Przedmioty!C154</f>
        <v>0</v>
      </c>
      <c r="F153" s="29">
        <f t="shared" si="369"/>
        <v>0</v>
      </c>
      <c r="G153" s="29">
        <f t="shared" si="370"/>
        <v>0</v>
      </c>
      <c r="H153" s="29">
        <f t="shared" si="371"/>
        <v>0</v>
      </c>
      <c r="J153" s="19">
        <f t="shared" si="372"/>
        <v>0</v>
      </c>
      <c r="K153" s="19">
        <f t="shared" si="373"/>
        <v>900</v>
      </c>
      <c r="L153" s="19" t="str">
        <f>IF(OR(B154&gt;B153,J153=0),"",K153-SUM($L$132:L152))</f>
        <v/>
      </c>
      <c r="M153" s="19" t="str">
        <f t="shared" si="375"/>
        <v/>
      </c>
      <c r="N153" s="19" t="str">
        <f t="shared" si="321"/>
        <v/>
      </c>
      <c r="P153" s="55" t="str">
        <f>IF(N153="wykład",E153,IF(N153="ćw.aud",E153*'Kierunek studiów'!$C$6/'Formy zajęć'!$D$59,IF(N153="ćw.lab",E153*'Kierunek studiów'!$C$6/'Formy zajęć'!$D$60,IF(N153="ćw.konw",E153*'Kierunek studiów'!$C$6/'Formy zajęć'!$D$61,IF(N153="sem",E153*'Kierunek studiów'!$C$6/'Formy zajęć'!$D$62,IF(N153="niesklasyfikowane",0,""))))))</f>
        <v/>
      </c>
      <c r="V153" s="19">
        <f t="shared" si="376"/>
        <v>0</v>
      </c>
      <c r="W153" s="19">
        <f t="shared" si="376"/>
        <v>0</v>
      </c>
      <c r="X153" s="19">
        <f t="shared" si="376"/>
        <v>0</v>
      </c>
      <c r="Z153" s="19">
        <f t="shared" si="377"/>
        <v>0</v>
      </c>
      <c r="AA153" s="19">
        <f t="shared" si="377"/>
        <v>0</v>
      </c>
      <c r="AB153" s="19">
        <f t="shared" si="377"/>
        <v>0</v>
      </c>
      <c r="AD153" s="19">
        <f t="shared" si="378"/>
        <v>0</v>
      </c>
      <c r="AE153" s="19">
        <f t="shared" si="378"/>
        <v>0</v>
      </c>
      <c r="AF153" s="19">
        <f t="shared" si="378"/>
        <v>0</v>
      </c>
      <c r="AH153" s="19">
        <f t="shared" si="379"/>
        <v>0</v>
      </c>
      <c r="AI153" s="19">
        <f t="shared" si="379"/>
        <v>0</v>
      </c>
      <c r="AJ153" s="19">
        <f t="shared" si="379"/>
        <v>0</v>
      </c>
      <c r="AL153" s="19">
        <f t="shared" si="380"/>
        <v>0</v>
      </c>
      <c r="AM153" s="19">
        <f t="shared" si="380"/>
        <v>0</v>
      </c>
      <c r="AN153" s="19">
        <f t="shared" si="380"/>
        <v>0</v>
      </c>
      <c r="AP153" s="19">
        <f t="shared" si="381"/>
        <v>0</v>
      </c>
      <c r="AQ153" s="19">
        <f t="shared" si="381"/>
        <v>0</v>
      </c>
      <c r="AR153" s="19">
        <f t="shared" si="381"/>
        <v>0</v>
      </c>
      <c r="AT153" s="19">
        <f t="shared" si="382"/>
        <v>0</v>
      </c>
      <c r="AU153" s="19">
        <f t="shared" si="382"/>
        <v>0</v>
      </c>
      <c r="AV153" s="19">
        <f t="shared" si="382"/>
        <v>0</v>
      </c>
      <c r="AX153" s="19">
        <f t="shared" si="383"/>
        <v>0</v>
      </c>
      <c r="AY153" s="19">
        <f t="shared" si="383"/>
        <v>0</v>
      </c>
      <c r="AZ153" s="19">
        <f t="shared" si="383"/>
        <v>0</v>
      </c>
      <c r="BB153" s="19">
        <f t="shared" si="384"/>
        <v>0</v>
      </c>
      <c r="BC153" s="19">
        <f t="shared" si="384"/>
        <v>0</v>
      </c>
      <c r="BD153" s="19">
        <f t="shared" si="384"/>
        <v>0</v>
      </c>
      <c r="BF153" s="19">
        <f t="shared" si="385"/>
        <v>0</v>
      </c>
      <c r="BG153" s="19">
        <f t="shared" si="385"/>
        <v>0</v>
      </c>
      <c r="BH153" s="19">
        <f t="shared" si="385"/>
        <v>0</v>
      </c>
      <c r="BJ153" s="19">
        <f t="shared" si="386"/>
        <v>0</v>
      </c>
      <c r="BK153" s="19">
        <f t="shared" si="386"/>
        <v>0</v>
      </c>
      <c r="BL153" s="19">
        <f t="shared" si="386"/>
        <v>0</v>
      </c>
      <c r="BN153" s="19">
        <f t="shared" si="387"/>
        <v>0</v>
      </c>
      <c r="BO153" s="19">
        <f t="shared" si="387"/>
        <v>0</v>
      </c>
      <c r="BP153" s="19">
        <f t="shared" si="387"/>
        <v>0</v>
      </c>
      <c r="BR153" s="19">
        <f t="shared" si="388"/>
        <v>0</v>
      </c>
      <c r="BS153" s="19">
        <f t="shared" si="388"/>
        <v>0</v>
      </c>
      <c r="BT153" s="19">
        <f t="shared" si="388"/>
        <v>0</v>
      </c>
      <c r="BV153" s="19">
        <f t="shared" si="389"/>
        <v>0</v>
      </c>
      <c r="BW153" s="19">
        <f t="shared" si="389"/>
        <v>0</v>
      </c>
      <c r="BX153" s="19">
        <f t="shared" si="389"/>
        <v>0</v>
      </c>
      <c r="BZ153" s="19">
        <f t="shared" si="390"/>
        <v>0</v>
      </c>
      <c r="CA153" s="19">
        <f t="shared" si="390"/>
        <v>0</v>
      </c>
      <c r="CB153" s="19">
        <f t="shared" si="390"/>
        <v>0</v>
      </c>
      <c r="CD153" s="19">
        <f t="shared" si="391"/>
        <v>0</v>
      </c>
      <c r="CE153" s="19">
        <f t="shared" si="391"/>
        <v>0</v>
      </c>
      <c r="CF153" s="19">
        <f t="shared" si="391"/>
        <v>0</v>
      </c>
      <c r="CH153" s="19">
        <f t="shared" si="392"/>
        <v>0</v>
      </c>
      <c r="CI153" s="19">
        <f t="shared" si="392"/>
        <v>0</v>
      </c>
      <c r="CJ153" s="19">
        <f t="shared" si="392"/>
        <v>0</v>
      </c>
      <c r="CL153" s="19">
        <f t="shared" si="393"/>
        <v>0</v>
      </c>
      <c r="CM153" s="19">
        <f t="shared" si="393"/>
        <v>0</v>
      </c>
      <c r="CN153" s="19">
        <f t="shared" si="393"/>
        <v>0</v>
      </c>
      <c r="CP153" s="19">
        <f t="shared" si="394"/>
        <v>0</v>
      </c>
      <c r="CQ153" s="19">
        <f t="shared" si="394"/>
        <v>0</v>
      </c>
      <c r="CR153" s="19">
        <f t="shared" si="394"/>
        <v>0</v>
      </c>
      <c r="CT153" s="19">
        <f t="shared" si="395"/>
        <v>0</v>
      </c>
      <c r="CU153" s="19">
        <f t="shared" si="395"/>
        <v>0</v>
      </c>
      <c r="CV153" s="19">
        <f t="shared" si="395"/>
        <v>0</v>
      </c>
      <c r="CX153" s="19">
        <f t="shared" si="396"/>
        <v>0</v>
      </c>
      <c r="CY153" s="19">
        <f t="shared" si="396"/>
        <v>0</v>
      </c>
      <c r="CZ153" s="19">
        <f t="shared" si="396"/>
        <v>0</v>
      </c>
      <c r="DB153" s="19">
        <f t="shared" si="397"/>
        <v>0</v>
      </c>
      <c r="DC153" s="19">
        <f t="shared" si="397"/>
        <v>0</v>
      </c>
      <c r="DD153" s="19">
        <f t="shared" si="397"/>
        <v>0</v>
      </c>
      <c r="DF153" s="19">
        <f t="shared" si="398"/>
        <v>0</v>
      </c>
      <c r="DG153" s="19">
        <f t="shared" si="398"/>
        <v>0</v>
      </c>
      <c r="DH153" s="19">
        <f t="shared" si="398"/>
        <v>0</v>
      </c>
      <c r="DJ153" s="19">
        <f t="shared" si="399"/>
        <v>0</v>
      </c>
      <c r="DK153" s="19">
        <f t="shared" si="399"/>
        <v>0</v>
      </c>
      <c r="DL153" s="19">
        <f t="shared" si="399"/>
        <v>0</v>
      </c>
      <c r="DN153" s="19">
        <f t="shared" si="400"/>
        <v>0</v>
      </c>
      <c r="DO153" s="19">
        <f t="shared" si="400"/>
        <v>0</v>
      </c>
      <c r="DP153" s="19">
        <f t="shared" si="400"/>
        <v>0</v>
      </c>
      <c r="DR153" s="19">
        <f t="shared" si="401"/>
        <v>0</v>
      </c>
      <c r="DS153" s="19">
        <f t="shared" si="401"/>
        <v>0</v>
      </c>
      <c r="DT153" s="19">
        <f t="shared" si="401"/>
        <v>0</v>
      </c>
      <c r="DV153" s="19">
        <f t="shared" si="402"/>
        <v>0</v>
      </c>
      <c r="DW153" s="19">
        <f t="shared" si="402"/>
        <v>0</v>
      </c>
      <c r="DX153" s="19">
        <f t="shared" si="402"/>
        <v>0</v>
      </c>
      <c r="DZ153" s="19">
        <f t="shared" si="403"/>
        <v>0</v>
      </c>
      <c r="EA153" s="19">
        <f t="shared" si="403"/>
        <v>0</v>
      </c>
      <c r="EB153" s="19">
        <f t="shared" si="403"/>
        <v>0</v>
      </c>
      <c r="ED153" s="19">
        <f t="shared" si="404"/>
        <v>0</v>
      </c>
      <c r="EE153" s="19">
        <f t="shared" si="404"/>
        <v>0</v>
      </c>
      <c r="EF153" s="19">
        <f t="shared" si="404"/>
        <v>0</v>
      </c>
      <c r="EH153" s="19">
        <f t="shared" si="405"/>
        <v>0</v>
      </c>
      <c r="EI153" s="19">
        <f t="shared" si="405"/>
        <v>0</v>
      </c>
      <c r="EJ153" s="19">
        <f t="shared" si="405"/>
        <v>0</v>
      </c>
      <c r="EL153" s="19">
        <f t="shared" si="406"/>
        <v>0</v>
      </c>
      <c r="EM153" s="19">
        <f t="shared" si="406"/>
        <v>0</v>
      </c>
      <c r="EN153" s="19">
        <f t="shared" si="406"/>
        <v>0</v>
      </c>
      <c r="EP153" s="19">
        <f t="shared" si="407"/>
        <v>0</v>
      </c>
      <c r="EQ153" s="19">
        <f t="shared" si="407"/>
        <v>0</v>
      </c>
      <c r="ER153" s="19">
        <f t="shared" si="407"/>
        <v>0</v>
      </c>
      <c r="ET153" s="19">
        <f t="shared" si="408"/>
        <v>0</v>
      </c>
      <c r="EU153" s="19">
        <f t="shared" si="408"/>
        <v>0</v>
      </c>
      <c r="EV153" s="19">
        <f t="shared" si="408"/>
        <v>0</v>
      </c>
      <c r="EX153" s="19">
        <f t="shared" si="409"/>
        <v>0</v>
      </c>
      <c r="EY153" s="19">
        <f t="shared" si="409"/>
        <v>0</v>
      </c>
      <c r="EZ153" s="19">
        <f t="shared" si="409"/>
        <v>0</v>
      </c>
      <c r="FB153" s="19">
        <f t="shared" si="410"/>
        <v>0</v>
      </c>
      <c r="FC153" s="19">
        <f t="shared" si="410"/>
        <v>0</v>
      </c>
      <c r="FD153" s="19">
        <f t="shared" si="410"/>
        <v>0</v>
      </c>
      <c r="FF153" s="19">
        <f t="shared" si="411"/>
        <v>0</v>
      </c>
      <c r="FG153" s="19">
        <f t="shared" si="411"/>
        <v>0</v>
      </c>
      <c r="FH153" s="19">
        <f t="shared" si="411"/>
        <v>0</v>
      </c>
      <c r="FJ153" s="19">
        <f t="shared" si="412"/>
        <v>0</v>
      </c>
      <c r="FK153" s="19">
        <f t="shared" si="412"/>
        <v>0</v>
      </c>
      <c r="FL153" s="19">
        <f t="shared" si="412"/>
        <v>0</v>
      </c>
      <c r="FN153" s="19">
        <f t="shared" si="413"/>
        <v>0</v>
      </c>
      <c r="FO153" s="19">
        <f t="shared" si="413"/>
        <v>0</v>
      </c>
      <c r="FP153" s="19">
        <f t="shared" si="413"/>
        <v>0</v>
      </c>
      <c r="FR153" s="19">
        <f t="shared" si="414"/>
        <v>0</v>
      </c>
      <c r="FS153" s="19">
        <f t="shared" si="414"/>
        <v>0</v>
      </c>
      <c r="FT153" s="19">
        <f t="shared" si="414"/>
        <v>0</v>
      </c>
      <c r="FV153" s="19">
        <f t="shared" si="415"/>
        <v>0</v>
      </c>
      <c r="FW153" s="19">
        <f t="shared" si="415"/>
        <v>0</v>
      </c>
      <c r="FX153" s="19">
        <f t="shared" si="415"/>
        <v>0</v>
      </c>
      <c r="FZ153" s="19">
        <f t="shared" si="416"/>
        <v>0</v>
      </c>
      <c r="GA153" s="19">
        <f t="shared" si="416"/>
        <v>0</v>
      </c>
      <c r="GB153" s="19">
        <f t="shared" si="416"/>
        <v>0</v>
      </c>
      <c r="GD153" s="19">
        <f t="shared" si="417"/>
        <v>0</v>
      </c>
      <c r="GE153" s="19">
        <f t="shared" si="417"/>
        <v>0</v>
      </c>
      <c r="GF153" s="19">
        <f t="shared" si="417"/>
        <v>0</v>
      </c>
      <c r="GH153" s="19">
        <f t="shared" si="418"/>
        <v>0</v>
      </c>
      <c r="GI153" s="19">
        <f t="shared" si="418"/>
        <v>0</v>
      </c>
      <c r="GJ153" s="19">
        <f t="shared" si="418"/>
        <v>0</v>
      </c>
      <c r="GL153" s="19">
        <f t="shared" si="419"/>
        <v>0</v>
      </c>
      <c r="GM153" s="19">
        <f t="shared" si="419"/>
        <v>0</v>
      </c>
      <c r="GN153" s="19">
        <f t="shared" si="419"/>
        <v>0</v>
      </c>
      <c r="GP153" s="19">
        <f t="shared" si="420"/>
        <v>0</v>
      </c>
      <c r="GQ153" s="19">
        <f t="shared" si="420"/>
        <v>0</v>
      </c>
      <c r="GR153" s="19">
        <f t="shared" si="420"/>
        <v>0</v>
      </c>
      <c r="GT153" s="19">
        <f t="shared" si="421"/>
        <v>0</v>
      </c>
      <c r="GU153" s="19">
        <f t="shared" si="421"/>
        <v>0</v>
      </c>
      <c r="GV153" s="19">
        <f t="shared" si="421"/>
        <v>0</v>
      </c>
      <c r="HA153" s="27" t="str">
        <f>IF(N153="wykład",G153*E153*'Formy zajęć'!$D$53*'Formy zajęć'!$D$58,IF(N153="ćw.aud",G153*E153*'Kierunek studiów'!$C$6/'Formy zajęć'!$D$59*'Formy zajęć'!$D$53,IF(N153="sem",G153*E153*'Kierunek studiów'!$C$6/'Formy zajęć'!$D$62*'Formy zajęć'!$D$53,IF(N153="ćw.konw",G153*E153*'Formy zajęć'!$D$53*'Kierunek studiów'!$C$6/'Formy zajęć'!$D$61,IF(N153="ćw.lab",G153*E153*'Formy zajęć'!$D$53*'Kierunek studiów'!$C$6/'Formy zajęć'!$D$60,IF(N153="niesklasyfikowane",0,""))))))</f>
        <v/>
      </c>
      <c r="HB153" s="19" t="str">
        <f t="shared" si="374"/>
        <v/>
      </c>
    </row>
    <row r="154" spans="2:210" x14ac:dyDescent="0.25">
      <c r="B154" s="28">
        <f t="shared" si="368"/>
        <v>0</v>
      </c>
      <c r="C154" s="25">
        <f>Przedmioty!B155</f>
        <v>0</v>
      </c>
      <c r="D154" s="28">
        <f>Przedmioty!D155</f>
        <v>0</v>
      </c>
      <c r="E154" s="28">
        <f>Przedmioty!C155</f>
        <v>0</v>
      </c>
      <c r="F154" s="29">
        <f t="shared" si="369"/>
        <v>0</v>
      </c>
      <c r="G154" s="29">
        <f t="shared" si="370"/>
        <v>0</v>
      </c>
      <c r="H154" s="29">
        <f t="shared" si="371"/>
        <v>0</v>
      </c>
      <c r="J154" s="19">
        <f t="shared" si="372"/>
        <v>0</v>
      </c>
      <c r="K154" s="19">
        <f t="shared" si="373"/>
        <v>900</v>
      </c>
      <c r="L154" s="19" t="str">
        <f>IF(OR(B155&gt;B154,J154=0),"",K154-SUM($L$132:L153))</f>
        <v/>
      </c>
      <c r="M154" s="19" t="str">
        <f t="shared" si="375"/>
        <v/>
      </c>
      <c r="N154" s="19" t="str">
        <f t="shared" si="321"/>
        <v/>
      </c>
      <c r="P154" s="55" t="str">
        <f>IF(N154="wykład",E154,IF(N154="ćw.aud",E154*'Kierunek studiów'!$C$6/'Formy zajęć'!$D$59,IF(N154="ćw.lab",E154*'Kierunek studiów'!$C$6/'Formy zajęć'!$D$60,IF(N154="ćw.konw",E154*'Kierunek studiów'!$C$6/'Formy zajęć'!$D$61,IF(N154="sem",E154*'Kierunek studiów'!$C$6/'Formy zajęć'!$D$62,IF(N154="niesklasyfikowane",0,""))))))</f>
        <v/>
      </c>
      <c r="V154" s="19">
        <f t="shared" si="376"/>
        <v>0</v>
      </c>
      <c r="W154" s="19">
        <f t="shared" si="376"/>
        <v>0</v>
      </c>
      <c r="X154" s="19">
        <f t="shared" si="376"/>
        <v>0</v>
      </c>
      <c r="Z154" s="19">
        <f t="shared" si="377"/>
        <v>0</v>
      </c>
      <c r="AA154" s="19">
        <f t="shared" si="377"/>
        <v>0</v>
      </c>
      <c r="AB154" s="19">
        <f t="shared" si="377"/>
        <v>0</v>
      </c>
      <c r="AD154" s="19">
        <f t="shared" si="378"/>
        <v>0</v>
      </c>
      <c r="AE154" s="19">
        <f t="shared" si="378"/>
        <v>0</v>
      </c>
      <c r="AF154" s="19">
        <f t="shared" si="378"/>
        <v>0</v>
      </c>
      <c r="AH154" s="19">
        <f t="shared" si="379"/>
        <v>0</v>
      </c>
      <c r="AI154" s="19">
        <f t="shared" si="379"/>
        <v>0</v>
      </c>
      <c r="AJ154" s="19">
        <f t="shared" si="379"/>
        <v>0</v>
      </c>
      <c r="AL154" s="19">
        <f t="shared" si="380"/>
        <v>0</v>
      </c>
      <c r="AM154" s="19">
        <f t="shared" si="380"/>
        <v>0</v>
      </c>
      <c r="AN154" s="19">
        <f t="shared" si="380"/>
        <v>0</v>
      </c>
      <c r="AP154" s="19">
        <f t="shared" si="381"/>
        <v>0</v>
      </c>
      <c r="AQ154" s="19">
        <f t="shared" si="381"/>
        <v>0</v>
      </c>
      <c r="AR154" s="19">
        <f t="shared" si="381"/>
        <v>0</v>
      </c>
      <c r="AT154" s="19">
        <f t="shared" si="382"/>
        <v>0</v>
      </c>
      <c r="AU154" s="19">
        <f t="shared" si="382"/>
        <v>0</v>
      </c>
      <c r="AV154" s="19">
        <f t="shared" si="382"/>
        <v>0</v>
      </c>
      <c r="AX154" s="19">
        <f t="shared" si="383"/>
        <v>0</v>
      </c>
      <c r="AY154" s="19">
        <f t="shared" si="383"/>
        <v>0</v>
      </c>
      <c r="AZ154" s="19">
        <f t="shared" si="383"/>
        <v>0</v>
      </c>
      <c r="BB154" s="19">
        <f t="shared" si="384"/>
        <v>0</v>
      </c>
      <c r="BC154" s="19">
        <f t="shared" si="384"/>
        <v>0</v>
      </c>
      <c r="BD154" s="19">
        <f t="shared" si="384"/>
        <v>0</v>
      </c>
      <c r="BF154" s="19">
        <f t="shared" si="385"/>
        <v>0</v>
      </c>
      <c r="BG154" s="19">
        <f t="shared" si="385"/>
        <v>0</v>
      </c>
      <c r="BH154" s="19">
        <f t="shared" si="385"/>
        <v>0</v>
      </c>
      <c r="BJ154" s="19">
        <f t="shared" si="386"/>
        <v>0</v>
      </c>
      <c r="BK154" s="19">
        <f t="shared" si="386"/>
        <v>0</v>
      </c>
      <c r="BL154" s="19">
        <f t="shared" si="386"/>
        <v>0</v>
      </c>
      <c r="BN154" s="19">
        <f t="shared" si="387"/>
        <v>0</v>
      </c>
      <c r="BO154" s="19">
        <f t="shared" si="387"/>
        <v>0</v>
      </c>
      <c r="BP154" s="19">
        <f t="shared" si="387"/>
        <v>0</v>
      </c>
      <c r="BR154" s="19">
        <f t="shared" si="388"/>
        <v>0</v>
      </c>
      <c r="BS154" s="19">
        <f t="shared" si="388"/>
        <v>0</v>
      </c>
      <c r="BT154" s="19">
        <f t="shared" si="388"/>
        <v>0</v>
      </c>
      <c r="BV154" s="19">
        <f t="shared" si="389"/>
        <v>0</v>
      </c>
      <c r="BW154" s="19">
        <f t="shared" si="389"/>
        <v>0</v>
      </c>
      <c r="BX154" s="19">
        <f t="shared" si="389"/>
        <v>0</v>
      </c>
      <c r="BZ154" s="19">
        <f t="shared" si="390"/>
        <v>0</v>
      </c>
      <c r="CA154" s="19">
        <f t="shared" si="390"/>
        <v>0</v>
      </c>
      <c r="CB154" s="19">
        <f t="shared" si="390"/>
        <v>0</v>
      </c>
      <c r="CD154" s="19">
        <f t="shared" si="391"/>
        <v>0</v>
      </c>
      <c r="CE154" s="19">
        <f t="shared" si="391"/>
        <v>0</v>
      </c>
      <c r="CF154" s="19">
        <f t="shared" si="391"/>
        <v>0</v>
      </c>
      <c r="CH154" s="19">
        <f t="shared" si="392"/>
        <v>0</v>
      </c>
      <c r="CI154" s="19">
        <f t="shared" si="392"/>
        <v>0</v>
      </c>
      <c r="CJ154" s="19">
        <f t="shared" si="392"/>
        <v>0</v>
      </c>
      <c r="CL154" s="19">
        <f t="shared" si="393"/>
        <v>0</v>
      </c>
      <c r="CM154" s="19">
        <f t="shared" si="393"/>
        <v>0</v>
      </c>
      <c r="CN154" s="19">
        <f t="shared" si="393"/>
        <v>0</v>
      </c>
      <c r="CP154" s="19">
        <f t="shared" si="394"/>
        <v>0</v>
      </c>
      <c r="CQ154" s="19">
        <f t="shared" si="394"/>
        <v>0</v>
      </c>
      <c r="CR154" s="19">
        <f t="shared" si="394"/>
        <v>0</v>
      </c>
      <c r="CT154" s="19">
        <f t="shared" si="395"/>
        <v>0</v>
      </c>
      <c r="CU154" s="19">
        <f t="shared" si="395"/>
        <v>0</v>
      </c>
      <c r="CV154" s="19">
        <f t="shared" si="395"/>
        <v>0</v>
      </c>
      <c r="CX154" s="19">
        <f t="shared" si="396"/>
        <v>0</v>
      </c>
      <c r="CY154" s="19">
        <f t="shared" si="396"/>
        <v>0</v>
      </c>
      <c r="CZ154" s="19">
        <f t="shared" si="396"/>
        <v>0</v>
      </c>
      <c r="DB154" s="19">
        <f t="shared" si="397"/>
        <v>0</v>
      </c>
      <c r="DC154" s="19">
        <f t="shared" si="397"/>
        <v>0</v>
      </c>
      <c r="DD154" s="19">
        <f t="shared" si="397"/>
        <v>0</v>
      </c>
      <c r="DF154" s="19">
        <f t="shared" si="398"/>
        <v>0</v>
      </c>
      <c r="DG154" s="19">
        <f t="shared" si="398"/>
        <v>0</v>
      </c>
      <c r="DH154" s="19">
        <f t="shared" si="398"/>
        <v>0</v>
      </c>
      <c r="DJ154" s="19">
        <f t="shared" si="399"/>
        <v>0</v>
      </c>
      <c r="DK154" s="19">
        <f t="shared" si="399"/>
        <v>0</v>
      </c>
      <c r="DL154" s="19">
        <f t="shared" si="399"/>
        <v>0</v>
      </c>
      <c r="DN154" s="19">
        <f t="shared" si="400"/>
        <v>0</v>
      </c>
      <c r="DO154" s="19">
        <f t="shared" si="400"/>
        <v>0</v>
      </c>
      <c r="DP154" s="19">
        <f t="shared" si="400"/>
        <v>0</v>
      </c>
      <c r="DR154" s="19">
        <f t="shared" si="401"/>
        <v>0</v>
      </c>
      <c r="DS154" s="19">
        <f t="shared" si="401"/>
        <v>0</v>
      </c>
      <c r="DT154" s="19">
        <f t="shared" si="401"/>
        <v>0</v>
      </c>
      <c r="DV154" s="19">
        <f t="shared" si="402"/>
        <v>0</v>
      </c>
      <c r="DW154" s="19">
        <f t="shared" si="402"/>
        <v>0</v>
      </c>
      <c r="DX154" s="19">
        <f t="shared" si="402"/>
        <v>0</v>
      </c>
      <c r="DZ154" s="19">
        <f t="shared" si="403"/>
        <v>0</v>
      </c>
      <c r="EA154" s="19">
        <f t="shared" si="403"/>
        <v>0</v>
      </c>
      <c r="EB154" s="19">
        <f t="shared" si="403"/>
        <v>0</v>
      </c>
      <c r="ED154" s="19">
        <f t="shared" si="404"/>
        <v>0</v>
      </c>
      <c r="EE154" s="19">
        <f t="shared" si="404"/>
        <v>0</v>
      </c>
      <c r="EF154" s="19">
        <f t="shared" si="404"/>
        <v>0</v>
      </c>
      <c r="EH154" s="19">
        <f t="shared" si="405"/>
        <v>0</v>
      </c>
      <c r="EI154" s="19">
        <f t="shared" si="405"/>
        <v>0</v>
      </c>
      <c r="EJ154" s="19">
        <f t="shared" si="405"/>
        <v>0</v>
      </c>
      <c r="EL154" s="19">
        <f t="shared" si="406"/>
        <v>0</v>
      </c>
      <c r="EM154" s="19">
        <f t="shared" si="406"/>
        <v>0</v>
      </c>
      <c r="EN154" s="19">
        <f t="shared" si="406"/>
        <v>0</v>
      </c>
      <c r="EP154" s="19">
        <f t="shared" si="407"/>
        <v>0</v>
      </c>
      <c r="EQ154" s="19">
        <f t="shared" si="407"/>
        <v>0</v>
      </c>
      <c r="ER154" s="19">
        <f t="shared" si="407"/>
        <v>0</v>
      </c>
      <c r="ET154" s="19">
        <f t="shared" si="408"/>
        <v>0</v>
      </c>
      <c r="EU154" s="19">
        <f t="shared" si="408"/>
        <v>0</v>
      </c>
      <c r="EV154" s="19">
        <f t="shared" si="408"/>
        <v>0</v>
      </c>
      <c r="EX154" s="19">
        <f t="shared" si="409"/>
        <v>0</v>
      </c>
      <c r="EY154" s="19">
        <f t="shared" si="409"/>
        <v>0</v>
      </c>
      <c r="EZ154" s="19">
        <f t="shared" si="409"/>
        <v>0</v>
      </c>
      <c r="FB154" s="19">
        <f t="shared" si="410"/>
        <v>0</v>
      </c>
      <c r="FC154" s="19">
        <f t="shared" si="410"/>
        <v>0</v>
      </c>
      <c r="FD154" s="19">
        <f t="shared" si="410"/>
        <v>0</v>
      </c>
      <c r="FF154" s="19">
        <f t="shared" si="411"/>
        <v>0</v>
      </c>
      <c r="FG154" s="19">
        <f t="shared" si="411"/>
        <v>0</v>
      </c>
      <c r="FH154" s="19">
        <f t="shared" si="411"/>
        <v>0</v>
      </c>
      <c r="FJ154" s="19">
        <f t="shared" si="412"/>
        <v>0</v>
      </c>
      <c r="FK154" s="19">
        <f t="shared" si="412"/>
        <v>0</v>
      </c>
      <c r="FL154" s="19">
        <f t="shared" si="412"/>
        <v>0</v>
      </c>
      <c r="FN154" s="19">
        <f t="shared" si="413"/>
        <v>0</v>
      </c>
      <c r="FO154" s="19">
        <f t="shared" si="413"/>
        <v>0</v>
      </c>
      <c r="FP154" s="19">
        <f t="shared" si="413"/>
        <v>0</v>
      </c>
      <c r="FR154" s="19">
        <f t="shared" si="414"/>
        <v>0</v>
      </c>
      <c r="FS154" s="19">
        <f t="shared" si="414"/>
        <v>0</v>
      </c>
      <c r="FT154" s="19">
        <f t="shared" si="414"/>
        <v>0</v>
      </c>
      <c r="FV154" s="19">
        <f t="shared" si="415"/>
        <v>0</v>
      </c>
      <c r="FW154" s="19">
        <f t="shared" si="415"/>
        <v>0</v>
      </c>
      <c r="FX154" s="19">
        <f t="shared" si="415"/>
        <v>0</v>
      </c>
      <c r="FZ154" s="19">
        <f t="shared" si="416"/>
        <v>0</v>
      </c>
      <c r="GA154" s="19">
        <f t="shared" si="416"/>
        <v>0</v>
      </c>
      <c r="GB154" s="19">
        <f t="shared" si="416"/>
        <v>0</v>
      </c>
      <c r="GD154" s="19">
        <f t="shared" si="417"/>
        <v>0</v>
      </c>
      <c r="GE154" s="19">
        <f t="shared" si="417"/>
        <v>0</v>
      </c>
      <c r="GF154" s="19">
        <f t="shared" si="417"/>
        <v>0</v>
      </c>
      <c r="GH154" s="19">
        <f t="shared" si="418"/>
        <v>0</v>
      </c>
      <c r="GI154" s="19">
        <f t="shared" si="418"/>
        <v>0</v>
      </c>
      <c r="GJ154" s="19">
        <f t="shared" si="418"/>
        <v>0</v>
      </c>
      <c r="GL154" s="19">
        <f t="shared" si="419"/>
        <v>0</v>
      </c>
      <c r="GM154" s="19">
        <f t="shared" si="419"/>
        <v>0</v>
      </c>
      <c r="GN154" s="19">
        <f t="shared" si="419"/>
        <v>0</v>
      </c>
      <c r="GP154" s="19">
        <f t="shared" si="420"/>
        <v>0</v>
      </c>
      <c r="GQ154" s="19">
        <f t="shared" si="420"/>
        <v>0</v>
      </c>
      <c r="GR154" s="19">
        <f t="shared" si="420"/>
        <v>0</v>
      </c>
      <c r="GT154" s="19">
        <f t="shared" si="421"/>
        <v>0</v>
      </c>
      <c r="GU154" s="19">
        <f t="shared" si="421"/>
        <v>0</v>
      </c>
      <c r="GV154" s="19">
        <f t="shared" si="421"/>
        <v>0</v>
      </c>
      <c r="HA154" s="27" t="str">
        <f>IF(N154="wykład",G154*E154*'Formy zajęć'!$D$53*'Formy zajęć'!$D$58,IF(N154="ćw.aud",G154*E154*'Kierunek studiów'!$C$6/'Formy zajęć'!$D$59*'Formy zajęć'!$D$53,IF(N154="sem",G154*E154*'Kierunek studiów'!$C$6/'Formy zajęć'!$D$62*'Formy zajęć'!$D$53,IF(N154="ćw.konw",G154*E154*'Formy zajęć'!$D$53*'Kierunek studiów'!$C$6/'Formy zajęć'!$D$61,IF(N154="ćw.lab",G154*E154*'Formy zajęć'!$D$53*'Kierunek studiów'!$C$6/'Formy zajęć'!$D$60,IF(N154="niesklasyfikowane",0,""))))))</f>
        <v/>
      </c>
      <c r="HB154" s="19" t="str">
        <f t="shared" si="374"/>
        <v/>
      </c>
    </row>
    <row r="155" spans="2:210" x14ac:dyDescent="0.25">
      <c r="B155" s="28">
        <f t="shared" si="368"/>
        <v>0</v>
      </c>
      <c r="C155" s="25">
        <f>Przedmioty!B156</f>
        <v>0</v>
      </c>
      <c r="D155" s="28">
        <f>Przedmioty!D156</f>
        <v>0</v>
      </c>
      <c r="E155" s="28">
        <f>Przedmioty!C156</f>
        <v>0</v>
      </c>
      <c r="F155" s="29">
        <f t="shared" si="369"/>
        <v>0</v>
      </c>
      <c r="G155" s="29">
        <f t="shared" si="370"/>
        <v>0</v>
      </c>
      <c r="H155" s="29">
        <f t="shared" si="371"/>
        <v>0</v>
      </c>
      <c r="J155" s="19">
        <f t="shared" si="372"/>
        <v>0</v>
      </c>
      <c r="K155" s="19">
        <f t="shared" si="373"/>
        <v>900</v>
      </c>
      <c r="L155" s="19" t="str">
        <f>IF(OR(B156&gt;B155,J155=0),"",K155-SUM($L$132:L154))</f>
        <v/>
      </c>
      <c r="M155" s="19" t="str">
        <f t="shared" si="375"/>
        <v/>
      </c>
      <c r="N155" s="19" t="str">
        <f t="shared" si="321"/>
        <v/>
      </c>
      <c r="P155" s="55" t="str">
        <f>IF(N155="wykład",E155,IF(N155="ćw.aud",E155*'Kierunek studiów'!$C$6/'Formy zajęć'!$D$59,IF(N155="ćw.lab",E155*'Kierunek studiów'!$C$6/'Formy zajęć'!$D$60,IF(N155="ćw.konw",E155*'Kierunek studiów'!$C$6/'Formy zajęć'!$D$61,IF(N155="sem",E155*'Kierunek studiów'!$C$6/'Formy zajęć'!$D$62,IF(N155="niesklasyfikowane",0,""))))))</f>
        <v/>
      </c>
      <c r="V155" s="19">
        <f t="shared" si="376"/>
        <v>0</v>
      </c>
      <c r="W155" s="19">
        <f t="shared" si="376"/>
        <v>0</v>
      </c>
      <c r="X155" s="19">
        <f t="shared" si="376"/>
        <v>0</v>
      </c>
      <c r="Z155" s="19">
        <f t="shared" si="377"/>
        <v>0</v>
      </c>
      <c r="AA155" s="19">
        <f t="shared" si="377"/>
        <v>0</v>
      </c>
      <c r="AB155" s="19">
        <f t="shared" si="377"/>
        <v>0</v>
      </c>
      <c r="AD155" s="19">
        <f t="shared" si="378"/>
        <v>0</v>
      </c>
      <c r="AE155" s="19">
        <f t="shared" si="378"/>
        <v>0</v>
      </c>
      <c r="AF155" s="19">
        <f t="shared" si="378"/>
        <v>0</v>
      </c>
      <c r="AH155" s="19">
        <f t="shared" si="379"/>
        <v>0</v>
      </c>
      <c r="AI155" s="19">
        <f t="shared" si="379"/>
        <v>0</v>
      </c>
      <c r="AJ155" s="19">
        <f t="shared" si="379"/>
        <v>0</v>
      </c>
      <c r="AL155" s="19">
        <f t="shared" si="380"/>
        <v>0</v>
      </c>
      <c r="AM155" s="19">
        <f t="shared" si="380"/>
        <v>0</v>
      </c>
      <c r="AN155" s="19">
        <f t="shared" si="380"/>
        <v>0</v>
      </c>
      <c r="AP155" s="19">
        <f t="shared" si="381"/>
        <v>0</v>
      </c>
      <c r="AQ155" s="19">
        <f t="shared" si="381"/>
        <v>0</v>
      </c>
      <c r="AR155" s="19">
        <f t="shared" si="381"/>
        <v>0</v>
      </c>
      <c r="AT155" s="19">
        <f t="shared" si="382"/>
        <v>0</v>
      </c>
      <c r="AU155" s="19">
        <f t="shared" si="382"/>
        <v>0</v>
      </c>
      <c r="AV155" s="19">
        <f t="shared" si="382"/>
        <v>0</v>
      </c>
      <c r="AX155" s="19">
        <f t="shared" si="383"/>
        <v>0</v>
      </c>
      <c r="AY155" s="19">
        <f t="shared" si="383"/>
        <v>0</v>
      </c>
      <c r="AZ155" s="19">
        <f t="shared" si="383"/>
        <v>0</v>
      </c>
      <c r="BB155" s="19">
        <f t="shared" si="384"/>
        <v>0</v>
      </c>
      <c r="BC155" s="19">
        <f t="shared" si="384"/>
        <v>0</v>
      </c>
      <c r="BD155" s="19">
        <f t="shared" si="384"/>
        <v>0</v>
      </c>
      <c r="BF155" s="19">
        <f t="shared" si="385"/>
        <v>0</v>
      </c>
      <c r="BG155" s="19">
        <f t="shared" si="385"/>
        <v>0</v>
      </c>
      <c r="BH155" s="19">
        <f t="shared" si="385"/>
        <v>0</v>
      </c>
      <c r="BJ155" s="19">
        <f t="shared" si="386"/>
        <v>0</v>
      </c>
      <c r="BK155" s="19">
        <f t="shared" si="386"/>
        <v>0</v>
      </c>
      <c r="BL155" s="19">
        <f t="shared" si="386"/>
        <v>0</v>
      </c>
      <c r="BN155" s="19">
        <f t="shared" si="387"/>
        <v>0</v>
      </c>
      <c r="BO155" s="19">
        <f t="shared" si="387"/>
        <v>0</v>
      </c>
      <c r="BP155" s="19">
        <f t="shared" si="387"/>
        <v>0</v>
      </c>
      <c r="BR155" s="19">
        <f t="shared" si="388"/>
        <v>0</v>
      </c>
      <c r="BS155" s="19">
        <f t="shared" si="388"/>
        <v>0</v>
      </c>
      <c r="BT155" s="19">
        <f t="shared" si="388"/>
        <v>0</v>
      </c>
      <c r="BV155" s="19">
        <f t="shared" si="389"/>
        <v>0</v>
      </c>
      <c r="BW155" s="19">
        <f t="shared" si="389"/>
        <v>0</v>
      </c>
      <c r="BX155" s="19">
        <f t="shared" si="389"/>
        <v>0</v>
      </c>
      <c r="BZ155" s="19">
        <f t="shared" si="390"/>
        <v>0</v>
      </c>
      <c r="CA155" s="19">
        <f t="shared" si="390"/>
        <v>0</v>
      </c>
      <c r="CB155" s="19">
        <f t="shared" si="390"/>
        <v>0</v>
      </c>
      <c r="CD155" s="19">
        <f t="shared" si="391"/>
        <v>0</v>
      </c>
      <c r="CE155" s="19">
        <f t="shared" si="391"/>
        <v>0</v>
      </c>
      <c r="CF155" s="19">
        <f t="shared" si="391"/>
        <v>0</v>
      </c>
      <c r="CH155" s="19">
        <f t="shared" si="392"/>
        <v>0</v>
      </c>
      <c r="CI155" s="19">
        <f t="shared" si="392"/>
        <v>0</v>
      </c>
      <c r="CJ155" s="19">
        <f t="shared" si="392"/>
        <v>0</v>
      </c>
      <c r="CL155" s="19">
        <f t="shared" si="393"/>
        <v>0</v>
      </c>
      <c r="CM155" s="19">
        <f t="shared" si="393"/>
        <v>0</v>
      </c>
      <c r="CN155" s="19">
        <f t="shared" si="393"/>
        <v>0</v>
      </c>
      <c r="CP155" s="19">
        <f t="shared" si="394"/>
        <v>0</v>
      </c>
      <c r="CQ155" s="19">
        <f t="shared" si="394"/>
        <v>0</v>
      </c>
      <c r="CR155" s="19">
        <f t="shared" si="394"/>
        <v>0</v>
      </c>
      <c r="CT155" s="19">
        <f t="shared" si="395"/>
        <v>0</v>
      </c>
      <c r="CU155" s="19">
        <f t="shared" si="395"/>
        <v>0</v>
      </c>
      <c r="CV155" s="19">
        <f t="shared" si="395"/>
        <v>0</v>
      </c>
      <c r="CX155" s="19">
        <f t="shared" si="396"/>
        <v>0</v>
      </c>
      <c r="CY155" s="19">
        <f t="shared" si="396"/>
        <v>0</v>
      </c>
      <c r="CZ155" s="19">
        <f t="shared" si="396"/>
        <v>0</v>
      </c>
      <c r="DB155" s="19">
        <f t="shared" si="397"/>
        <v>0</v>
      </c>
      <c r="DC155" s="19">
        <f t="shared" si="397"/>
        <v>0</v>
      </c>
      <c r="DD155" s="19">
        <f t="shared" si="397"/>
        <v>0</v>
      </c>
      <c r="DF155" s="19">
        <f t="shared" si="398"/>
        <v>0</v>
      </c>
      <c r="DG155" s="19">
        <f t="shared" si="398"/>
        <v>0</v>
      </c>
      <c r="DH155" s="19">
        <f t="shared" si="398"/>
        <v>0</v>
      </c>
      <c r="DJ155" s="19">
        <f t="shared" si="399"/>
        <v>0</v>
      </c>
      <c r="DK155" s="19">
        <f t="shared" si="399"/>
        <v>0</v>
      </c>
      <c r="DL155" s="19">
        <f t="shared" si="399"/>
        <v>0</v>
      </c>
      <c r="DN155" s="19">
        <f t="shared" si="400"/>
        <v>0</v>
      </c>
      <c r="DO155" s="19">
        <f t="shared" si="400"/>
        <v>0</v>
      </c>
      <c r="DP155" s="19">
        <f t="shared" si="400"/>
        <v>0</v>
      </c>
      <c r="DR155" s="19">
        <f t="shared" si="401"/>
        <v>0</v>
      </c>
      <c r="DS155" s="19">
        <f t="shared" si="401"/>
        <v>0</v>
      </c>
      <c r="DT155" s="19">
        <f t="shared" si="401"/>
        <v>0</v>
      </c>
      <c r="DV155" s="19">
        <f t="shared" si="402"/>
        <v>0</v>
      </c>
      <c r="DW155" s="19">
        <f t="shared" si="402"/>
        <v>0</v>
      </c>
      <c r="DX155" s="19">
        <f t="shared" si="402"/>
        <v>0</v>
      </c>
      <c r="DZ155" s="19">
        <f t="shared" si="403"/>
        <v>0</v>
      </c>
      <c r="EA155" s="19">
        <f t="shared" si="403"/>
        <v>0</v>
      </c>
      <c r="EB155" s="19">
        <f t="shared" si="403"/>
        <v>0</v>
      </c>
      <c r="ED155" s="19">
        <f t="shared" si="404"/>
        <v>0</v>
      </c>
      <c r="EE155" s="19">
        <f t="shared" si="404"/>
        <v>0</v>
      </c>
      <c r="EF155" s="19">
        <f t="shared" si="404"/>
        <v>0</v>
      </c>
      <c r="EH155" s="19">
        <f t="shared" si="405"/>
        <v>0</v>
      </c>
      <c r="EI155" s="19">
        <f t="shared" si="405"/>
        <v>0</v>
      </c>
      <c r="EJ155" s="19">
        <f t="shared" si="405"/>
        <v>0</v>
      </c>
      <c r="EL155" s="19">
        <f t="shared" si="406"/>
        <v>0</v>
      </c>
      <c r="EM155" s="19">
        <f t="shared" si="406"/>
        <v>0</v>
      </c>
      <c r="EN155" s="19">
        <f t="shared" si="406"/>
        <v>0</v>
      </c>
      <c r="EP155" s="19">
        <f t="shared" si="407"/>
        <v>0</v>
      </c>
      <c r="EQ155" s="19">
        <f t="shared" si="407"/>
        <v>0</v>
      </c>
      <c r="ER155" s="19">
        <f t="shared" si="407"/>
        <v>0</v>
      </c>
      <c r="ET155" s="19">
        <f t="shared" si="408"/>
        <v>0</v>
      </c>
      <c r="EU155" s="19">
        <f t="shared" si="408"/>
        <v>0</v>
      </c>
      <c r="EV155" s="19">
        <f t="shared" si="408"/>
        <v>0</v>
      </c>
      <c r="EX155" s="19">
        <f t="shared" si="409"/>
        <v>0</v>
      </c>
      <c r="EY155" s="19">
        <f t="shared" si="409"/>
        <v>0</v>
      </c>
      <c r="EZ155" s="19">
        <f t="shared" si="409"/>
        <v>0</v>
      </c>
      <c r="FB155" s="19">
        <f t="shared" si="410"/>
        <v>0</v>
      </c>
      <c r="FC155" s="19">
        <f t="shared" si="410"/>
        <v>0</v>
      </c>
      <c r="FD155" s="19">
        <f t="shared" si="410"/>
        <v>0</v>
      </c>
      <c r="FF155" s="19">
        <f t="shared" si="411"/>
        <v>0</v>
      </c>
      <c r="FG155" s="19">
        <f t="shared" si="411"/>
        <v>0</v>
      </c>
      <c r="FH155" s="19">
        <f t="shared" si="411"/>
        <v>0</v>
      </c>
      <c r="FJ155" s="19">
        <f t="shared" si="412"/>
        <v>0</v>
      </c>
      <c r="FK155" s="19">
        <f t="shared" si="412"/>
        <v>0</v>
      </c>
      <c r="FL155" s="19">
        <f t="shared" si="412"/>
        <v>0</v>
      </c>
      <c r="FN155" s="19">
        <f t="shared" si="413"/>
        <v>0</v>
      </c>
      <c r="FO155" s="19">
        <f t="shared" si="413"/>
        <v>0</v>
      </c>
      <c r="FP155" s="19">
        <f t="shared" si="413"/>
        <v>0</v>
      </c>
      <c r="FR155" s="19">
        <f t="shared" si="414"/>
        <v>0</v>
      </c>
      <c r="FS155" s="19">
        <f t="shared" si="414"/>
        <v>0</v>
      </c>
      <c r="FT155" s="19">
        <f t="shared" si="414"/>
        <v>0</v>
      </c>
      <c r="FV155" s="19">
        <f t="shared" si="415"/>
        <v>0</v>
      </c>
      <c r="FW155" s="19">
        <f t="shared" si="415"/>
        <v>0</v>
      </c>
      <c r="FX155" s="19">
        <f t="shared" si="415"/>
        <v>0</v>
      </c>
      <c r="FZ155" s="19">
        <f t="shared" si="416"/>
        <v>0</v>
      </c>
      <c r="GA155" s="19">
        <f t="shared" si="416"/>
        <v>0</v>
      </c>
      <c r="GB155" s="19">
        <f t="shared" si="416"/>
        <v>0</v>
      </c>
      <c r="GD155" s="19">
        <f t="shared" si="417"/>
        <v>0</v>
      </c>
      <c r="GE155" s="19">
        <f t="shared" si="417"/>
        <v>0</v>
      </c>
      <c r="GF155" s="19">
        <f t="shared" si="417"/>
        <v>0</v>
      </c>
      <c r="GH155" s="19">
        <f t="shared" si="418"/>
        <v>0</v>
      </c>
      <c r="GI155" s="19">
        <f t="shared" si="418"/>
        <v>0</v>
      </c>
      <c r="GJ155" s="19">
        <f t="shared" si="418"/>
        <v>0</v>
      </c>
      <c r="GL155" s="19">
        <f t="shared" si="419"/>
        <v>0</v>
      </c>
      <c r="GM155" s="19">
        <f t="shared" si="419"/>
        <v>0</v>
      </c>
      <c r="GN155" s="19">
        <f t="shared" si="419"/>
        <v>0</v>
      </c>
      <c r="GP155" s="19">
        <f t="shared" si="420"/>
        <v>0</v>
      </c>
      <c r="GQ155" s="19">
        <f t="shared" si="420"/>
        <v>0</v>
      </c>
      <c r="GR155" s="19">
        <f t="shared" si="420"/>
        <v>0</v>
      </c>
      <c r="GT155" s="19">
        <f t="shared" si="421"/>
        <v>0</v>
      </c>
      <c r="GU155" s="19">
        <f t="shared" si="421"/>
        <v>0</v>
      </c>
      <c r="GV155" s="19">
        <f t="shared" si="421"/>
        <v>0</v>
      </c>
      <c r="HA155" s="27" t="str">
        <f>IF(N155="wykład",G155*E155*'Formy zajęć'!$D$53*'Formy zajęć'!$D$58,IF(N155="ćw.aud",G155*E155*'Kierunek studiów'!$C$6/'Formy zajęć'!$D$59*'Formy zajęć'!$D$53,IF(N155="sem",G155*E155*'Kierunek studiów'!$C$6/'Formy zajęć'!$D$62*'Formy zajęć'!$D$53,IF(N155="ćw.konw",G155*E155*'Formy zajęć'!$D$53*'Kierunek studiów'!$C$6/'Formy zajęć'!$D$61,IF(N155="ćw.lab",G155*E155*'Formy zajęć'!$D$53*'Kierunek studiów'!$C$6/'Formy zajęć'!$D$60,IF(N155="niesklasyfikowane",0,""))))))</f>
        <v/>
      </c>
      <c r="HB155" s="19" t="str">
        <f t="shared" si="374"/>
        <v/>
      </c>
    </row>
    <row r="156" spans="2:210" x14ac:dyDescent="0.25">
      <c r="B156" s="28">
        <f t="shared" si="368"/>
        <v>0</v>
      </c>
      <c r="C156" s="25">
        <f>Przedmioty!B157</f>
        <v>0</v>
      </c>
      <c r="D156" s="28">
        <f>Przedmioty!D157</f>
        <v>0</v>
      </c>
      <c r="E156" s="28">
        <f>Przedmioty!C157</f>
        <v>0</v>
      </c>
      <c r="F156" s="29">
        <f t="shared" si="369"/>
        <v>0</v>
      </c>
      <c r="G156" s="29">
        <f t="shared" si="370"/>
        <v>0</v>
      </c>
      <c r="H156" s="29">
        <f t="shared" si="371"/>
        <v>0</v>
      </c>
      <c r="J156" s="19">
        <f t="shared" si="372"/>
        <v>0</v>
      </c>
      <c r="K156" s="19">
        <f t="shared" si="373"/>
        <v>900</v>
      </c>
      <c r="L156" s="19" t="str">
        <f>IF(OR(B157&gt;B156,J156=0),"",K156-SUM($L$132:L155))</f>
        <v/>
      </c>
      <c r="M156" s="19" t="str">
        <f t="shared" si="375"/>
        <v/>
      </c>
      <c r="N156" s="19" t="str">
        <f t="shared" si="321"/>
        <v/>
      </c>
      <c r="P156" s="55" t="str">
        <f>IF(N156="wykład",E156,IF(N156="ćw.aud",E156*'Kierunek studiów'!$C$6/'Formy zajęć'!$D$59,IF(N156="ćw.lab",E156*'Kierunek studiów'!$C$6/'Formy zajęć'!$D$60,IF(N156="ćw.konw",E156*'Kierunek studiów'!$C$6/'Formy zajęć'!$D$61,IF(N156="sem",E156*'Kierunek studiów'!$C$6/'Formy zajęć'!$D$62,IF(N156="niesklasyfikowane",0,""))))))</f>
        <v/>
      </c>
      <c r="V156" s="19">
        <f t="shared" si="376"/>
        <v>0</v>
      </c>
      <c r="W156" s="19">
        <f t="shared" si="376"/>
        <v>0</v>
      </c>
      <c r="X156" s="19">
        <f t="shared" si="376"/>
        <v>0</v>
      </c>
      <c r="Z156" s="19">
        <f t="shared" si="377"/>
        <v>0</v>
      </c>
      <c r="AA156" s="19">
        <f t="shared" si="377"/>
        <v>0</v>
      </c>
      <c r="AB156" s="19">
        <f t="shared" si="377"/>
        <v>0</v>
      </c>
      <c r="AD156" s="19">
        <f t="shared" si="378"/>
        <v>0</v>
      </c>
      <c r="AE156" s="19">
        <f t="shared" si="378"/>
        <v>0</v>
      </c>
      <c r="AF156" s="19">
        <f t="shared" si="378"/>
        <v>0</v>
      </c>
      <c r="AH156" s="19">
        <f t="shared" si="379"/>
        <v>0</v>
      </c>
      <c r="AI156" s="19">
        <f t="shared" si="379"/>
        <v>0</v>
      </c>
      <c r="AJ156" s="19">
        <f t="shared" si="379"/>
        <v>0</v>
      </c>
      <c r="AL156" s="19">
        <f t="shared" si="380"/>
        <v>0</v>
      </c>
      <c r="AM156" s="19">
        <f t="shared" si="380"/>
        <v>0</v>
      </c>
      <c r="AN156" s="19">
        <f t="shared" si="380"/>
        <v>0</v>
      </c>
      <c r="AP156" s="19">
        <f t="shared" si="381"/>
        <v>0</v>
      </c>
      <c r="AQ156" s="19">
        <f t="shared" si="381"/>
        <v>0</v>
      </c>
      <c r="AR156" s="19">
        <f t="shared" si="381"/>
        <v>0</v>
      </c>
      <c r="AT156" s="19">
        <f t="shared" si="382"/>
        <v>0</v>
      </c>
      <c r="AU156" s="19">
        <f t="shared" si="382"/>
        <v>0</v>
      </c>
      <c r="AV156" s="19">
        <f t="shared" si="382"/>
        <v>0</v>
      </c>
      <c r="AX156" s="19">
        <f t="shared" si="383"/>
        <v>0</v>
      </c>
      <c r="AY156" s="19">
        <f t="shared" si="383"/>
        <v>0</v>
      </c>
      <c r="AZ156" s="19">
        <f t="shared" si="383"/>
        <v>0</v>
      </c>
      <c r="BB156" s="19">
        <f t="shared" si="384"/>
        <v>0</v>
      </c>
      <c r="BC156" s="19">
        <f t="shared" si="384"/>
        <v>0</v>
      </c>
      <c r="BD156" s="19">
        <f t="shared" si="384"/>
        <v>0</v>
      </c>
      <c r="BF156" s="19">
        <f t="shared" si="385"/>
        <v>0</v>
      </c>
      <c r="BG156" s="19">
        <f t="shared" si="385"/>
        <v>0</v>
      </c>
      <c r="BH156" s="19">
        <f t="shared" si="385"/>
        <v>0</v>
      </c>
      <c r="BJ156" s="19">
        <f t="shared" si="386"/>
        <v>0</v>
      </c>
      <c r="BK156" s="19">
        <f t="shared" si="386"/>
        <v>0</v>
      </c>
      <c r="BL156" s="19">
        <f t="shared" si="386"/>
        <v>0</v>
      </c>
      <c r="BN156" s="19">
        <f t="shared" si="387"/>
        <v>0</v>
      </c>
      <c r="BO156" s="19">
        <f t="shared" si="387"/>
        <v>0</v>
      </c>
      <c r="BP156" s="19">
        <f t="shared" si="387"/>
        <v>0</v>
      </c>
      <c r="BR156" s="19">
        <f t="shared" si="388"/>
        <v>0</v>
      </c>
      <c r="BS156" s="19">
        <f t="shared" si="388"/>
        <v>0</v>
      </c>
      <c r="BT156" s="19">
        <f t="shared" si="388"/>
        <v>0</v>
      </c>
      <c r="BV156" s="19">
        <f t="shared" si="389"/>
        <v>0</v>
      </c>
      <c r="BW156" s="19">
        <f t="shared" si="389"/>
        <v>0</v>
      </c>
      <c r="BX156" s="19">
        <f t="shared" si="389"/>
        <v>0</v>
      </c>
      <c r="BZ156" s="19">
        <f t="shared" si="390"/>
        <v>0</v>
      </c>
      <c r="CA156" s="19">
        <f t="shared" si="390"/>
        <v>0</v>
      </c>
      <c r="CB156" s="19">
        <f t="shared" si="390"/>
        <v>0</v>
      </c>
      <c r="CD156" s="19">
        <f t="shared" si="391"/>
        <v>0</v>
      </c>
      <c r="CE156" s="19">
        <f t="shared" si="391"/>
        <v>0</v>
      </c>
      <c r="CF156" s="19">
        <f t="shared" si="391"/>
        <v>0</v>
      </c>
      <c r="CH156" s="19">
        <f t="shared" si="392"/>
        <v>0</v>
      </c>
      <c r="CI156" s="19">
        <f t="shared" si="392"/>
        <v>0</v>
      </c>
      <c r="CJ156" s="19">
        <f t="shared" si="392"/>
        <v>0</v>
      </c>
      <c r="CL156" s="19">
        <f t="shared" si="393"/>
        <v>0</v>
      </c>
      <c r="CM156" s="19">
        <f t="shared" si="393"/>
        <v>0</v>
      </c>
      <c r="CN156" s="19">
        <f t="shared" si="393"/>
        <v>0</v>
      </c>
      <c r="CP156" s="19">
        <f t="shared" si="394"/>
        <v>0</v>
      </c>
      <c r="CQ156" s="19">
        <f t="shared" si="394"/>
        <v>0</v>
      </c>
      <c r="CR156" s="19">
        <f t="shared" si="394"/>
        <v>0</v>
      </c>
      <c r="CT156" s="19">
        <f t="shared" si="395"/>
        <v>0</v>
      </c>
      <c r="CU156" s="19">
        <f t="shared" si="395"/>
        <v>0</v>
      </c>
      <c r="CV156" s="19">
        <f t="shared" si="395"/>
        <v>0</v>
      </c>
      <c r="CX156" s="19">
        <f t="shared" si="396"/>
        <v>0</v>
      </c>
      <c r="CY156" s="19">
        <f t="shared" si="396"/>
        <v>0</v>
      </c>
      <c r="CZ156" s="19">
        <f t="shared" si="396"/>
        <v>0</v>
      </c>
      <c r="DB156" s="19">
        <f t="shared" si="397"/>
        <v>0</v>
      </c>
      <c r="DC156" s="19">
        <f t="shared" si="397"/>
        <v>0</v>
      </c>
      <c r="DD156" s="19">
        <f t="shared" si="397"/>
        <v>0</v>
      </c>
      <c r="DF156" s="19">
        <f t="shared" si="398"/>
        <v>0</v>
      </c>
      <c r="DG156" s="19">
        <f t="shared" si="398"/>
        <v>0</v>
      </c>
      <c r="DH156" s="19">
        <f t="shared" si="398"/>
        <v>0</v>
      </c>
      <c r="DJ156" s="19">
        <f t="shared" si="399"/>
        <v>0</v>
      </c>
      <c r="DK156" s="19">
        <f t="shared" si="399"/>
        <v>0</v>
      </c>
      <c r="DL156" s="19">
        <f t="shared" si="399"/>
        <v>0</v>
      </c>
      <c r="DN156" s="19">
        <f t="shared" si="400"/>
        <v>0</v>
      </c>
      <c r="DO156" s="19">
        <f t="shared" si="400"/>
        <v>0</v>
      </c>
      <c r="DP156" s="19">
        <f t="shared" si="400"/>
        <v>0</v>
      </c>
      <c r="DR156" s="19">
        <f t="shared" si="401"/>
        <v>0</v>
      </c>
      <c r="DS156" s="19">
        <f t="shared" si="401"/>
        <v>0</v>
      </c>
      <c r="DT156" s="19">
        <f t="shared" si="401"/>
        <v>0</v>
      </c>
      <c r="DV156" s="19">
        <f t="shared" si="402"/>
        <v>0</v>
      </c>
      <c r="DW156" s="19">
        <f t="shared" si="402"/>
        <v>0</v>
      </c>
      <c r="DX156" s="19">
        <f t="shared" si="402"/>
        <v>0</v>
      </c>
      <c r="DZ156" s="19">
        <f t="shared" si="403"/>
        <v>0</v>
      </c>
      <c r="EA156" s="19">
        <f t="shared" si="403"/>
        <v>0</v>
      </c>
      <c r="EB156" s="19">
        <f t="shared" si="403"/>
        <v>0</v>
      </c>
      <c r="ED156" s="19">
        <f t="shared" si="404"/>
        <v>0</v>
      </c>
      <c r="EE156" s="19">
        <f t="shared" si="404"/>
        <v>0</v>
      </c>
      <c r="EF156" s="19">
        <f t="shared" si="404"/>
        <v>0</v>
      </c>
      <c r="EH156" s="19">
        <f t="shared" si="405"/>
        <v>0</v>
      </c>
      <c r="EI156" s="19">
        <f t="shared" si="405"/>
        <v>0</v>
      </c>
      <c r="EJ156" s="19">
        <f t="shared" si="405"/>
        <v>0</v>
      </c>
      <c r="EL156" s="19">
        <f t="shared" si="406"/>
        <v>0</v>
      </c>
      <c r="EM156" s="19">
        <f t="shared" si="406"/>
        <v>0</v>
      </c>
      <c r="EN156" s="19">
        <f t="shared" si="406"/>
        <v>0</v>
      </c>
      <c r="EP156" s="19">
        <f t="shared" si="407"/>
        <v>0</v>
      </c>
      <c r="EQ156" s="19">
        <f t="shared" si="407"/>
        <v>0</v>
      </c>
      <c r="ER156" s="19">
        <f t="shared" si="407"/>
        <v>0</v>
      </c>
      <c r="ET156" s="19">
        <f t="shared" si="408"/>
        <v>0</v>
      </c>
      <c r="EU156" s="19">
        <f t="shared" si="408"/>
        <v>0</v>
      </c>
      <c r="EV156" s="19">
        <f t="shared" si="408"/>
        <v>0</v>
      </c>
      <c r="EX156" s="19">
        <f t="shared" si="409"/>
        <v>0</v>
      </c>
      <c r="EY156" s="19">
        <f t="shared" si="409"/>
        <v>0</v>
      </c>
      <c r="EZ156" s="19">
        <f t="shared" si="409"/>
        <v>0</v>
      </c>
      <c r="FB156" s="19">
        <f t="shared" si="410"/>
        <v>0</v>
      </c>
      <c r="FC156" s="19">
        <f t="shared" si="410"/>
        <v>0</v>
      </c>
      <c r="FD156" s="19">
        <f t="shared" si="410"/>
        <v>0</v>
      </c>
      <c r="FF156" s="19">
        <f t="shared" si="411"/>
        <v>0</v>
      </c>
      <c r="FG156" s="19">
        <f t="shared" si="411"/>
        <v>0</v>
      </c>
      <c r="FH156" s="19">
        <f t="shared" si="411"/>
        <v>0</v>
      </c>
      <c r="FJ156" s="19">
        <f t="shared" si="412"/>
        <v>0</v>
      </c>
      <c r="FK156" s="19">
        <f t="shared" si="412"/>
        <v>0</v>
      </c>
      <c r="FL156" s="19">
        <f t="shared" si="412"/>
        <v>0</v>
      </c>
      <c r="FN156" s="19">
        <f t="shared" si="413"/>
        <v>0</v>
      </c>
      <c r="FO156" s="19">
        <f t="shared" si="413"/>
        <v>0</v>
      </c>
      <c r="FP156" s="19">
        <f t="shared" si="413"/>
        <v>0</v>
      </c>
      <c r="FR156" s="19">
        <f t="shared" si="414"/>
        <v>0</v>
      </c>
      <c r="FS156" s="19">
        <f t="shared" si="414"/>
        <v>0</v>
      </c>
      <c r="FT156" s="19">
        <f t="shared" si="414"/>
        <v>0</v>
      </c>
      <c r="FV156" s="19">
        <f t="shared" si="415"/>
        <v>0</v>
      </c>
      <c r="FW156" s="19">
        <f t="shared" si="415"/>
        <v>0</v>
      </c>
      <c r="FX156" s="19">
        <f t="shared" si="415"/>
        <v>0</v>
      </c>
      <c r="FZ156" s="19">
        <f t="shared" si="416"/>
        <v>0</v>
      </c>
      <c r="GA156" s="19">
        <f t="shared" si="416"/>
        <v>0</v>
      </c>
      <c r="GB156" s="19">
        <f t="shared" si="416"/>
        <v>0</v>
      </c>
      <c r="GD156" s="19">
        <f t="shared" si="417"/>
        <v>0</v>
      </c>
      <c r="GE156" s="19">
        <f t="shared" si="417"/>
        <v>0</v>
      </c>
      <c r="GF156" s="19">
        <f t="shared" si="417"/>
        <v>0</v>
      </c>
      <c r="GH156" s="19">
        <f t="shared" si="418"/>
        <v>0</v>
      </c>
      <c r="GI156" s="19">
        <f t="shared" si="418"/>
        <v>0</v>
      </c>
      <c r="GJ156" s="19">
        <f t="shared" si="418"/>
        <v>0</v>
      </c>
      <c r="GL156" s="19">
        <f t="shared" si="419"/>
        <v>0</v>
      </c>
      <c r="GM156" s="19">
        <f t="shared" si="419"/>
        <v>0</v>
      </c>
      <c r="GN156" s="19">
        <f t="shared" si="419"/>
        <v>0</v>
      </c>
      <c r="GP156" s="19">
        <f t="shared" si="420"/>
        <v>0</v>
      </c>
      <c r="GQ156" s="19">
        <f t="shared" si="420"/>
        <v>0</v>
      </c>
      <c r="GR156" s="19">
        <f t="shared" si="420"/>
        <v>0</v>
      </c>
      <c r="GT156" s="19">
        <f t="shared" si="421"/>
        <v>0</v>
      </c>
      <c r="GU156" s="19">
        <f t="shared" si="421"/>
        <v>0</v>
      </c>
      <c r="GV156" s="19">
        <f t="shared" si="421"/>
        <v>0</v>
      </c>
      <c r="HA156" s="27" t="str">
        <f>IF(N156="wykład",G156*E156*'Formy zajęć'!$D$53*'Formy zajęć'!$D$58,IF(N156="ćw.aud",G156*E156*'Kierunek studiów'!$C$6/'Formy zajęć'!$D$59*'Formy zajęć'!$D$53,IF(N156="sem",G156*E156*'Kierunek studiów'!$C$6/'Formy zajęć'!$D$62*'Formy zajęć'!$D$53,IF(N156="ćw.konw",G156*E156*'Formy zajęć'!$D$53*'Kierunek studiów'!$C$6/'Formy zajęć'!$D$61,IF(N156="ćw.lab",G156*E156*'Formy zajęć'!$D$53*'Kierunek studiów'!$C$6/'Formy zajęć'!$D$60,IF(N156="niesklasyfikowane",0,""))))))</f>
        <v/>
      </c>
      <c r="HB156" s="19" t="str">
        <f t="shared" si="374"/>
        <v/>
      </c>
    </row>
    <row r="157" spans="2:210" x14ac:dyDescent="0.25">
      <c r="B157" s="28">
        <f t="shared" si="368"/>
        <v>0</v>
      </c>
      <c r="C157" s="25">
        <f>Przedmioty!B158</f>
        <v>0</v>
      </c>
      <c r="D157" s="28">
        <f>Przedmioty!D158</f>
        <v>0</v>
      </c>
      <c r="E157" s="28">
        <f>Przedmioty!C158</f>
        <v>0</v>
      </c>
      <c r="F157" s="29">
        <f t="shared" si="369"/>
        <v>0</v>
      </c>
      <c r="G157" s="29">
        <f t="shared" si="370"/>
        <v>0</v>
      </c>
      <c r="H157" s="29">
        <f t="shared" si="371"/>
        <v>0</v>
      </c>
      <c r="J157" s="19">
        <f t="shared" si="372"/>
        <v>0</v>
      </c>
      <c r="K157" s="19">
        <f t="shared" si="373"/>
        <v>900</v>
      </c>
      <c r="L157" s="19" t="str">
        <f>IF(OR(B158&gt;B157,J157=0),"",K157-SUM($L$132:L156))</f>
        <v/>
      </c>
      <c r="M157" s="19" t="str">
        <f t="shared" si="375"/>
        <v/>
      </c>
      <c r="N157" s="19" t="str">
        <f t="shared" si="321"/>
        <v/>
      </c>
      <c r="P157" s="55" t="str">
        <f>IF(N157="wykład",E157,IF(N157="ćw.aud",E157*'Kierunek studiów'!$C$6/'Formy zajęć'!$D$59,IF(N157="ćw.lab",E157*'Kierunek studiów'!$C$6/'Formy zajęć'!$D$60,IF(N157="ćw.konw",E157*'Kierunek studiów'!$C$6/'Formy zajęć'!$D$61,IF(N157="sem",E157*'Kierunek studiów'!$C$6/'Formy zajęć'!$D$62,IF(N157="niesklasyfikowane",0,""))))))</f>
        <v/>
      </c>
      <c r="V157" s="19">
        <f t="shared" si="376"/>
        <v>0</v>
      </c>
      <c r="W157" s="19">
        <f t="shared" si="376"/>
        <v>0</v>
      </c>
      <c r="X157" s="19">
        <f t="shared" si="376"/>
        <v>0</v>
      </c>
      <c r="Z157" s="19">
        <f t="shared" si="377"/>
        <v>0</v>
      </c>
      <c r="AA157" s="19">
        <f t="shared" si="377"/>
        <v>0</v>
      </c>
      <c r="AB157" s="19">
        <f t="shared" si="377"/>
        <v>0</v>
      </c>
      <c r="AD157" s="19">
        <f t="shared" si="378"/>
        <v>0</v>
      </c>
      <c r="AE157" s="19">
        <f t="shared" si="378"/>
        <v>0</v>
      </c>
      <c r="AF157" s="19">
        <f t="shared" si="378"/>
        <v>0</v>
      </c>
      <c r="AH157" s="19">
        <f t="shared" si="379"/>
        <v>0</v>
      </c>
      <c r="AI157" s="19">
        <f t="shared" si="379"/>
        <v>0</v>
      </c>
      <c r="AJ157" s="19">
        <f t="shared" si="379"/>
        <v>0</v>
      </c>
      <c r="AL157" s="19">
        <f t="shared" si="380"/>
        <v>0</v>
      </c>
      <c r="AM157" s="19">
        <f t="shared" si="380"/>
        <v>0</v>
      </c>
      <c r="AN157" s="19">
        <f t="shared" si="380"/>
        <v>0</v>
      </c>
      <c r="AP157" s="19">
        <f t="shared" si="381"/>
        <v>0</v>
      </c>
      <c r="AQ157" s="19">
        <f t="shared" si="381"/>
        <v>0</v>
      </c>
      <c r="AR157" s="19">
        <f t="shared" si="381"/>
        <v>0</v>
      </c>
      <c r="AT157" s="19">
        <f t="shared" si="382"/>
        <v>0</v>
      </c>
      <c r="AU157" s="19">
        <f t="shared" si="382"/>
        <v>0</v>
      </c>
      <c r="AV157" s="19">
        <f t="shared" si="382"/>
        <v>0</v>
      </c>
      <c r="AX157" s="19">
        <f t="shared" si="383"/>
        <v>0</v>
      </c>
      <c r="AY157" s="19">
        <f t="shared" si="383"/>
        <v>0</v>
      </c>
      <c r="AZ157" s="19">
        <f t="shared" si="383"/>
        <v>0</v>
      </c>
      <c r="BB157" s="19">
        <f t="shared" si="384"/>
        <v>0</v>
      </c>
      <c r="BC157" s="19">
        <f t="shared" si="384"/>
        <v>0</v>
      </c>
      <c r="BD157" s="19">
        <f t="shared" si="384"/>
        <v>0</v>
      </c>
      <c r="BF157" s="19">
        <f t="shared" si="385"/>
        <v>0</v>
      </c>
      <c r="BG157" s="19">
        <f t="shared" si="385"/>
        <v>0</v>
      </c>
      <c r="BH157" s="19">
        <f t="shared" si="385"/>
        <v>0</v>
      </c>
      <c r="BJ157" s="19">
        <f t="shared" si="386"/>
        <v>0</v>
      </c>
      <c r="BK157" s="19">
        <f t="shared" si="386"/>
        <v>0</v>
      </c>
      <c r="BL157" s="19">
        <f t="shared" si="386"/>
        <v>0</v>
      </c>
      <c r="BN157" s="19">
        <f t="shared" si="387"/>
        <v>0</v>
      </c>
      <c r="BO157" s="19">
        <f t="shared" si="387"/>
        <v>0</v>
      </c>
      <c r="BP157" s="19">
        <f t="shared" si="387"/>
        <v>0</v>
      </c>
      <c r="BR157" s="19">
        <f t="shared" si="388"/>
        <v>0</v>
      </c>
      <c r="BS157" s="19">
        <f t="shared" si="388"/>
        <v>0</v>
      </c>
      <c r="BT157" s="19">
        <f t="shared" si="388"/>
        <v>0</v>
      </c>
      <c r="BV157" s="19">
        <f t="shared" si="389"/>
        <v>0</v>
      </c>
      <c r="BW157" s="19">
        <f t="shared" si="389"/>
        <v>0</v>
      </c>
      <c r="BX157" s="19">
        <f t="shared" si="389"/>
        <v>0</v>
      </c>
      <c r="BZ157" s="19">
        <f t="shared" si="390"/>
        <v>0</v>
      </c>
      <c r="CA157" s="19">
        <f t="shared" si="390"/>
        <v>0</v>
      </c>
      <c r="CB157" s="19">
        <f t="shared" si="390"/>
        <v>0</v>
      </c>
      <c r="CD157" s="19">
        <f t="shared" si="391"/>
        <v>0</v>
      </c>
      <c r="CE157" s="19">
        <f t="shared" si="391"/>
        <v>0</v>
      </c>
      <c r="CF157" s="19">
        <f t="shared" si="391"/>
        <v>0</v>
      </c>
      <c r="CH157" s="19">
        <f t="shared" si="392"/>
        <v>0</v>
      </c>
      <c r="CI157" s="19">
        <f t="shared" si="392"/>
        <v>0</v>
      </c>
      <c r="CJ157" s="19">
        <f t="shared" si="392"/>
        <v>0</v>
      </c>
      <c r="CL157" s="19">
        <f t="shared" si="393"/>
        <v>0</v>
      </c>
      <c r="CM157" s="19">
        <f t="shared" si="393"/>
        <v>0</v>
      </c>
      <c r="CN157" s="19">
        <f t="shared" si="393"/>
        <v>0</v>
      </c>
      <c r="CP157" s="19">
        <f t="shared" si="394"/>
        <v>0</v>
      </c>
      <c r="CQ157" s="19">
        <f t="shared" si="394"/>
        <v>0</v>
      </c>
      <c r="CR157" s="19">
        <f t="shared" si="394"/>
        <v>0</v>
      </c>
      <c r="CT157" s="19">
        <f t="shared" si="395"/>
        <v>0</v>
      </c>
      <c r="CU157" s="19">
        <f t="shared" si="395"/>
        <v>0</v>
      </c>
      <c r="CV157" s="19">
        <f t="shared" si="395"/>
        <v>0</v>
      </c>
      <c r="CX157" s="19">
        <f t="shared" si="396"/>
        <v>0</v>
      </c>
      <c r="CY157" s="19">
        <f t="shared" si="396"/>
        <v>0</v>
      </c>
      <c r="CZ157" s="19">
        <f t="shared" si="396"/>
        <v>0</v>
      </c>
      <c r="DB157" s="19">
        <f t="shared" si="397"/>
        <v>0</v>
      </c>
      <c r="DC157" s="19">
        <f t="shared" si="397"/>
        <v>0</v>
      </c>
      <c r="DD157" s="19">
        <f t="shared" si="397"/>
        <v>0</v>
      </c>
      <c r="DF157" s="19">
        <f t="shared" si="398"/>
        <v>0</v>
      </c>
      <c r="DG157" s="19">
        <f t="shared" si="398"/>
        <v>0</v>
      </c>
      <c r="DH157" s="19">
        <f t="shared" si="398"/>
        <v>0</v>
      </c>
      <c r="DJ157" s="19">
        <f t="shared" si="399"/>
        <v>0</v>
      </c>
      <c r="DK157" s="19">
        <f t="shared" si="399"/>
        <v>0</v>
      </c>
      <c r="DL157" s="19">
        <f t="shared" si="399"/>
        <v>0</v>
      </c>
      <c r="DN157" s="19">
        <f t="shared" si="400"/>
        <v>0</v>
      </c>
      <c r="DO157" s="19">
        <f t="shared" si="400"/>
        <v>0</v>
      </c>
      <c r="DP157" s="19">
        <f t="shared" si="400"/>
        <v>0</v>
      </c>
      <c r="DR157" s="19">
        <f t="shared" si="401"/>
        <v>0</v>
      </c>
      <c r="DS157" s="19">
        <f t="shared" si="401"/>
        <v>0</v>
      </c>
      <c r="DT157" s="19">
        <f t="shared" si="401"/>
        <v>0</v>
      </c>
      <c r="DV157" s="19">
        <f t="shared" si="402"/>
        <v>0</v>
      </c>
      <c r="DW157" s="19">
        <f t="shared" si="402"/>
        <v>0</v>
      </c>
      <c r="DX157" s="19">
        <f t="shared" si="402"/>
        <v>0</v>
      </c>
      <c r="DZ157" s="19">
        <f t="shared" si="403"/>
        <v>0</v>
      </c>
      <c r="EA157" s="19">
        <f t="shared" si="403"/>
        <v>0</v>
      </c>
      <c r="EB157" s="19">
        <f t="shared" si="403"/>
        <v>0</v>
      </c>
      <c r="ED157" s="19">
        <f t="shared" si="404"/>
        <v>0</v>
      </c>
      <c r="EE157" s="19">
        <f t="shared" si="404"/>
        <v>0</v>
      </c>
      <c r="EF157" s="19">
        <f t="shared" si="404"/>
        <v>0</v>
      </c>
      <c r="EH157" s="19">
        <f t="shared" si="405"/>
        <v>0</v>
      </c>
      <c r="EI157" s="19">
        <f t="shared" si="405"/>
        <v>0</v>
      </c>
      <c r="EJ157" s="19">
        <f t="shared" si="405"/>
        <v>0</v>
      </c>
      <c r="EL157" s="19">
        <f t="shared" si="406"/>
        <v>0</v>
      </c>
      <c r="EM157" s="19">
        <f t="shared" si="406"/>
        <v>0</v>
      </c>
      <c r="EN157" s="19">
        <f t="shared" si="406"/>
        <v>0</v>
      </c>
      <c r="EP157" s="19">
        <f t="shared" si="407"/>
        <v>0</v>
      </c>
      <c r="EQ157" s="19">
        <f t="shared" si="407"/>
        <v>0</v>
      </c>
      <c r="ER157" s="19">
        <f t="shared" si="407"/>
        <v>0</v>
      </c>
      <c r="ET157" s="19">
        <f t="shared" si="408"/>
        <v>0</v>
      </c>
      <c r="EU157" s="19">
        <f t="shared" si="408"/>
        <v>0</v>
      </c>
      <c r="EV157" s="19">
        <f t="shared" si="408"/>
        <v>0</v>
      </c>
      <c r="EX157" s="19">
        <f t="shared" si="409"/>
        <v>0</v>
      </c>
      <c r="EY157" s="19">
        <f t="shared" si="409"/>
        <v>0</v>
      </c>
      <c r="EZ157" s="19">
        <f t="shared" si="409"/>
        <v>0</v>
      </c>
      <c r="FB157" s="19">
        <f t="shared" si="410"/>
        <v>0</v>
      </c>
      <c r="FC157" s="19">
        <f t="shared" si="410"/>
        <v>0</v>
      </c>
      <c r="FD157" s="19">
        <f t="shared" si="410"/>
        <v>0</v>
      </c>
      <c r="FF157" s="19">
        <f t="shared" si="411"/>
        <v>0</v>
      </c>
      <c r="FG157" s="19">
        <f t="shared" si="411"/>
        <v>0</v>
      </c>
      <c r="FH157" s="19">
        <f t="shared" si="411"/>
        <v>0</v>
      </c>
      <c r="FJ157" s="19">
        <f t="shared" si="412"/>
        <v>0</v>
      </c>
      <c r="FK157" s="19">
        <f t="shared" si="412"/>
        <v>0</v>
      </c>
      <c r="FL157" s="19">
        <f t="shared" si="412"/>
        <v>0</v>
      </c>
      <c r="FN157" s="19">
        <f t="shared" si="413"/>
        <v>0</v>
      </c>
      <c r="FO157" s="19">
        <f t="shared" si="413"/>
        <v>0</v>
      </c>
      <c r="FP157" s="19">
        <f t="shared" si="413"/>
        <v>0</v>
      </c>
      <c r="FR157" s="19">
        <f t="shared" si="414"/>
        <v>0</v>
      </c>
      <c r="FS157" s="19">
        <f t="shared" si="414"/>
        <v>0</v>
      </c>
      <c r="FT157" s="19">
        <f t="shared" si="414"/>
        <v>0</v>
      </c>
      <c r="FV157" s="19">
        <f t="shared" si="415"/>
        <v>0</v>
      </c>
      <c r="FW157" s="19">
        <f t="shared" si="415"/>
        <v>0</v>
      </c>
      <c r="FX157" s="19">
        <f t="shared" si="415"/>
        <v>0</v>
      </c>
      <c r="FZ157" s="19">
        <f t="shared" si="416"/>
        <v>0</v>
      </c>
      <c r="GA157" s="19">
        <f t="shared" si="416"/>
        <v>0</v>
      </c>
      <c r="GB157" s="19">
        <f t="shared" si="416"/>
        <v>0</v>
      </c>
      <c r="GD157" s="19">
        <f t="shared" si="417"/>
        <v>0</v>
      </c>
      <c r="GE157" s="19">
        <f t="shared" si="417"/>
        <v>0</v>
      </c>
      <c r="GF157" s="19">
        <f t="shared" si="417"/>
        <v>0</v>
      </c>
      <c r="GH157" s="19">
        <f t="shared" si="418"/>
        <v>0</v>
      </c>
      <c r="GI157" s="19">
        <f t="shared" si="418"/>
        <v>0</v>
      </c>
      <c r="GJ157" s="19">
        <f t="shared" si="418"/>
        <v>0</v>
      </c>
      <c r="GL157" s="19">
        <f t="shared" si="419"/>
        <v>0</v>
      </c>
      <c r="GM157" s="19">
        <f t="shared" si="419"/>
        <v>0</v>
      </c>
      <c r="GN157" s="19">
        <f t="shared" si="419"/>
        <v>0</v>
      </c>
      <c r="GP157" s="19">
        <f t="shared" si="420"/>
        <v>0</v>
      </c>
      <c r="GQ157" s="19">
        <f t="shared" si="420"/>
        <v>0</v>
      </c>
      <c r="GR157" s="19">
        <f t="shared" si="420"/>
        <v>0</v>
      </c>
      <c r="GT157" s="19">
        <f t="shared" si="421"/>
        <v>0</v>
      </c>
      <c r="GU157" s="19">
        <f t="shared" si="421"/>
        <v>0</v>
      </c>
      <c r="GV157" s="19">
        <f t="shared" si="421"/>
        <v>0</v>
      </c>
      <c r="HA157" s="27" t="str">
        <f>IF(N157="wykład",G157*E157*'Formy zajęć'!$D$53*'Formy zajęć'!$D$58,IF(N157="ćw.aud",G157*E157*'Kierunek studiów'!$C$6/'Formy zajęć'!$D$59*'Formy zajęć'!$D$53,IF(N157="sem",G157*E157*'Kierunek studiów'!$C$6/'Formy zajęć'!$D$62*'Formy zajęć'!$D$53,IF(N157="ćw.konw",G157*E157*'Formy zajęć'!$D$53*'Kierunek studiów'!$C$6/'Formy zajęć'!$D$61,IF(N157="ćw.lab",G157*E157*'Formy zajęć'!$D$53*'Kierunek studiów'!$C$6/'Formy zajęć'!$D$60,IF(N157="niesklasyfikowane",0,""))))))</f>
        <v/>
      </c>
      <c r="HB157" s="19" t="str">
        <f t="shared" si="374"/>
        <v/>
      </c>
    </row>
    <row r="158" spans="2:210" x14ac:dyDescent="0.25">
      <c r="B158" s="28">
        <f t="shared" si="368"/>
        <v>0</v>
      </c>
      <c r="C158" s="25">
        <f>Przedmioty!B159</f>
        <v>0</v>
      </c>
      <c r="D158" s="28">
        <f>Przedmioty!D159</f>
        <v>0</v>
      </c>
      <c r="E158" s="28">
        <f>Przedmioty!C159</f>
        <v>0</v>
      </c>
      <c r="F158" s="29">
        <f t="shared" si="369"/>
        <v>0</v>
      </c>
      <c r="G158" s="29">
        <f t="shared" si="370"/>
        <v>0</v>
      </c>
      <c r="H158" s="29">
        <f t="shared" si="371"/>
        <v>0</v>
      </c>
      <c r="J158" s="19">
        <f t="shared" si="372"/>
        <v>0</v>
      </c>
      <c r="K158" s="19">
        <f t="shared" si="373"/>
        <v>900</v>
      </c>
      <c r="L158" s="19" t="str">
        <f>IF(OR(B159&gt;B158,J158=0),"",K158-SUM($L$132:L157))</f>
        <v/>
      </c>
      <c r="M158" s="19" t="str">
        <f t="shared" si="375"/>
        <v/>
      </c>
      <c r="N158" s="19" t="str">
        <f t="shared" si="321"/>
        <v/>
      </c>
      <c r="P158" s="55" t="str">
        <f>IF(N158="wykład",E158,IF(N158="ćw.aud",E158*'Kierunek studiów'!$C$6/'Formy zajęć'!$D$59,IF(N158="ćw.lab",E158*'Kierunek studiów'!$C$6/'Formy zajęć'!$D$60,IF(N158="ćw.konw",E158*'Kierunek studiów'!$C$6/'Formy zajęć'!$D$61,IF(N158="sem",E158*'Kierunek studiów'!$C$6/'Formy zajęć'!$D$62,IF(N158="niesklasyfikowane",0,""))))))</f>
        <v/>
      </c>
      <c r="V158" s="19">
        <f t="shared" si="376"/>
        <v>0</v>
      </c>
      <c r="W158" s="19">
        <f t="shared" si="376"/>
        <v>0</v>
      </c>
      <c r="X158" s="19">
        <f t="shared" si="376"/>
        <v>0</v>
      </c>
      <c r="Z158" s="19">
        <f t="shared" si="377"/>
        <v>0</v>
      </c>
      <c r="AA158" s="19">
        <f t="shared" si="377"/>
        <v>0</v>
      </c>
      <c r="AB158" s="19">
        <f t="shared" si="377"/>
        <v>0</v>
      </c>
      <c r="AD158" s="19">
        <f t="shared" si="378"/>
        <v>0</v>
      </c>
      <c r="AE158" s="19">
        <f t="shared" si="378"/>
        <v>0</v>
      </c>
      <c r="AF158" s="19">
        <f t="shared" si="378"/>
        <v>0</v>
      </c>
      <c r="AH158" s="19">
        <f t="shared" si="379"/>
        <v>0</v>
      </c>
      <c r="AI158" s="19">
        <f t="shared" si="379"/>
        <v>0</v>
      </c>
      <c r="AJ158" s="19">
        <f t="shared" si="379"/>
        <v>0</v>
      </c>
      <c r="AL158" s="19">
        <f t="shared" si="380"/>
        <v>0</v>
      </c>
      <c r="AM158" s="19">
        <f t="shared" si="380"/>
        <v>0</v>
      </c>
      <c r="AN158" s="19">
        <f t="shared" si="380"/>
        <v>0</v>
      </c>
      <c r="AP158" s="19">
        <f t="shared" si="381"/>
        <v>0</v>
      </c>
      <c r="AQ158" s="19">
        <f t="shared" si="381"/>
        <v>0</v>
      </c>
      <c r="AR158" s="19">
        <f t="shared" si="381"/>
        <v>0</v>
      </c>
      <c r="AT158" s="19">
        <f t="shared" si="382"/>
        <v>0</v>
      </c>
      <c r="AU158" s="19">
        <f t="shared" si="382"/>
        <v>0</v>
      </c>
      <c r="AV158" s="19">
        <f t="shared" si="382"/>
        <v>0</v>
      </c>
      <c r="AX158" s="19">
        <f t="shared" si="383"/>
        <v>0</v>
      </c>
      <c r="AY158" s="19">
        <f t="shared" si="383"/>
        <v>0</v>
      </c>
      <c r="AZ158" s="19">
        <f t="shared" si="383"/>
        <v>0</v>
      </c>
      <c r="BB158" s="19">
        <f t="shared" si="384"/>
        <v>0</v>
      </c>
      <c r="BC158" s="19">
        <f t="shared" si="384"/>
        <v>0</v>
      </c>
      <c r="BD158" s="19">
        <f t="shared" si="384"/>
        <v>0</v>
      </c>
      <c r="BF158" s="19">
        <f t="shared" si="385"/>
        <v>0</v>
      </c>
      <c r="BG158" s="19">
        <f t="shared" si="385"/>
        <v>0</v>
      </c>
      <c r="BH158" s="19">
        <f t="shared" si="385"/>
        <v>0</v>
      </c>
      <c r="BJ158" s="19">
        <f t="shared" si="386"/>
        <v>0</v>
      </c>
      <c r="BK158" s="19">
        <f t="shared" si="386"/>
        <v>0</v>
      </c>
      <c r="BL158" s="19">
        <f t="shared" si="386"/>
        <v>0</v>
      </c>
      <c r="BN158" s="19">
        <f t="shared" si="387"/>
        <v>0</v>
      </c>
      <c r="BO158" s="19">
        <f t="shared" si="387"/>
        <v>0</v>
      </c>
      <c r="BP158" s="19">
        <f t="shared" si="387"/>
        <v>0</v>
      </c>
      <c r="BR158" s="19">
        <f t="shared" si="388"/>
        <v>0</v>
      </c>
      <c r="BS158" s="19">
        <f t="shared" si="388"/>
        <v>0</v>
      </c>
      <c r="BT158" s="19">
        <f t="shared" si="388"/>
        <v>0</v>
      </c>
      <c r="BV158" s="19">
        <f t="shared" si="389"/>
        <v>0</v>
      </c>
      <c r="BW158" s="19">
        <f t="shared" si="389"/>
        <v>0</v>
      </c>
      <c r="BX158" s="19">
        <f t="shared" si="389"/>
        <v>0</v>
      </c>
      <c r="BZ158" s="19">
        <f t="shared" si="390"/>
        <v>0</v>
      </c>
      <c r="CA158" s="19">
        <f t="shared" si="390"/>
        <v>0</v>
      </c>
      <c r="CB158" s="19">
        <f t="shared" si="390"/>
        <v>0</v>
      </c>
      <c r="CD158" s="19">
        <f t="shared" si="391"/>
        <v>0</v>
      </c>
      <c r="CE158" s="19">
        <f t="shared" si="391"/>
        <v>0</v>
      </c>
      <c r="CF158" s="19">
        <f t="shared" si="391"/>
        <v>0</v>
      </c>
      <c r="CH158" s="19">
        <f t="shared" si="392"/>
        <v>0</v>
      </c>
      <c r="CI158" s="19">
        <f t="shared" si="392"/>
        <v>0</v>
      </c>
      <c r="CJ158" s="19">
        <f t="shared" si="392"/>
        <v>0</v>
      </c>
      <c r="CL158" s="19">
        <f t="shared" si="393"/>
        <v>0</v>
      </c>
      <c r="CM158" s="19">
        <f t="shared" si="393"/>
        <v>0</v>
      </c>
      <c r="CN158" s="19">
        <f t="shared" si="393"/>
        <v>0</v>
      </c>
      <c r="CP158" s="19">
        <f t="shared" si="394"/>
        <v>0</v>
      </c>
      <c r="CQ158" s="19">
        <f t="shared" si="394"/>
        <v>0</v>
      </c>
      <c r="CR158" s="19">
        <f t="shared" si="394"/>
        <v>0</v>
      </c>
      <c r="CT158" s="19">
        <f t="shared" si="395"/>
        <v>0</v>
      </c>
      <c r="CU158" s="19">
        <f t="shared" si="395"/>
        <v>0</v>
      </c>
      <c r="CV158" s="19">
        <f t="shared" si="395"/>
        <v>0</v>
      </c>
      <c r="CX158" s="19">
        <f t="shared" si="396"/>
        <v>0</v>
      </c>
      <c r="CY158" s="19">
        <f t="shared" si="396"/>
        <v>0</v>
      </c>
      <c r="CZ158" s="19">
        <f t="shared" si="396"/>
        <v>0</v>
      </c>
      <c r="DB158" s="19">
        <f t="shared" si="397"/>
        <v>0</v>
      </c>
      <c r="DC158" s="19">
        <f t="shared" si="397"/>
        <v>0</v>
      </c>
      <c r="DD158" s="19">
        <f t="shared" si="397"/>
        <v>0</v>
      </c>
      <c r="DF158" s="19">
        <f t="shared" si="398"/>
        <v>0</v>
      </c>
      <c r="DG158" s="19">
        <f t="shared" si="398"/>
        <v>0</v>
      </c>
      <c r="DH158" s="19">
        <f t="shared" si="398"/>
        <v>0</v>
      </c>
      <c r="DJ158" s="19">
        <f t="shared" si="399"/>
        <v>0</v>
      </c>
      <c r="DK158" s="19">
        <f t="shared" si="399"/>
        <v>0</v>
      </c>
      <c r="DL158" s="19">
        <f t="shared" si="399"/>
        <v>0</v>
      </c>
      <c r="DN158" s="19">
        <f t="shared" si="400"/>
        <v>0</v>
      </c>
      <c r="DO158" s="19">
        <f t="shared" si="400"/>
        <v>0</v>
      </c>
      <c r="DP158" s="19">
        <f t="shared" si="400"/>
        <v>0</v>
      </c>
      <c r="DR158" s="19">
        <f t="shared" si="401"/>
        <v>0</v>
      </c>
      <c r="DS158" s="19">
        <f t="shared" si="401"/>
        <v>0</v>
      </c>
      <c r="DT158" s="19">
        <f t="shared" si="401"/>
        <v>0</v>
      </c>
      <c r="DV158" s="19">
        <f t="shared" si="402"/>
        <v>0</v>
      </c>
      <c r="DW158" s="19">
        <f t="shared" si="402"/>
        <v>0</v>
      </c>
      <c r="DX158" s="19">
        <f t="shared" si="402"/>
        <v>0</v>
      </c>
      <c r="DZ158" s="19">
        <f t="shared" si="403"/>
        <v>0</v>
      </c>
      <c r="EA158" s="19">
        <f t="shared" si="403"/>
        <v>0</v>
      </c>
      <c r="EB158" s="19">
        <f t="shared" si="403"/>
        <v>0</v>
      </c>
      <c r="ED158" s="19">
        <f t="shared" si="404"/>
        <v>0</v>
      </c>
      <c r="EE158" s="19">
        <f t="shared" si="404"/>
        <v>0</v>
      </c>
      <c r="EF158" s="19">
        <f t="shared" si="404"/>
        <v>0</v>
      </c>
      <c r="EH158" s="19">
        <f t="shared" si="405"/>
        <v>0</v>
      </c>
      <c r="EI158" s="19">
        <f t="shared" si="405"/>
        <v>0</v>
      </c>
      <c r="EJ158" s="19">
        <f t="shared" si="405"/>
        <v>0</v>
      </c>
      <c r="EL158" s="19">
        <f t="shared" si="406"/>
        <v>0</v>
      </c>
      <c r="EM158" s="19">
        <f t="shared" si="406"/>
        <v>0</v>
      </c>
      <c r="EN158" s="19">
        <f t="shared" si="406"/>
        <v>0</v>
      </c>
      <c r="EP158" s="19">
        <f t="shared" si="407"/>
        <v>0</v>
      </c>
      <c r="EQ158" s="19">
        <f t="shared" si="407"/>
        <v>0</v>
      </c>
      <c r="ER158" s="19">
        <f t="shared" si="407"/>
        <v>0</v>
      </c>
      <c r="ET158" s="19">
        <f t="shared" si="408"/>
        <v>0</v>
      </c>
      <c r="EU158" s="19">
        <f t="shared" si="408"/>
        <v>0</v>
      </c>
      <c r="EV158" s="19">
        <f t="shared" si="408"/>
        <v>0</v>
      </c>
      <c r="EX158" s="19">
        <f t="shared" si="409"/>
        <v>0</v>
      </c>
      <c r="EY158" s="19">
        <f t="shared" si="409"/>
        <v>0</v>
      </c>
      <c r="EZ158" s="19">
        <f t="shared" si="409"/>
        <v>0</v>
      </c>
      <c r="FB158" s="19">
        <f t="shared" si="410"/>
        <v>0</v>
      </c>
      <c r="FC158" s="19">
        <f t="shared" si="410"/>
        <v>0</v>
      </c>
      <c r="FD158" s="19">
        <f t="shared" si="410"/>
        <v>0</v>
      </c>
      <c r="FF158" s="19">
        <f t="shared" si="411"/>
        <v>0</v>
      </c>
      <c r="FG158" s="19">
        <f t="shared" si="411"/>
        <v>0</v>
      </c>
      <c r="FH158" s="19">
        <f t="shared" si="411"/>
        <v>0</v>
      </c>
      <c r="FJ158" s="19">
        <f t="shared" si="412"/>
        <v>0</v>
      </c>
      <c r="FK158" s="19">
        <f t="shared" si="412"/>
        <v>0</v>
      </c>
      <c r="FL158" s="19">
        <f t="shared" si="412"/>
        <v>0</v>
      </c>
      <c r="FN158" s="19">
        <f t="shared" si="413"/>
        <v>0</v>
      </c>
      <c r="FO158" s="19">
        <f t="shared" si="413"/>
        <v>0</v>
      </c>
      <c r="FP158" s="19">
        <f t="shared" si="413"/>
        <v>0</v>
      </c>
      <c r="FR158" s="19">
        <f t="shared" si="414"/>
        <v>0</v>
      </c>
      <c r="FS158" s="19">
        <f t="shared" si="414"/>
        <v>0</v>
      </c>
      <c r="FT158" s="19">
        <f t="shared" si="414"/>
        <v>0</v>
      </c>
      <c r="FV158" s="19">
        <f t="shared" si="415"/>
        <v>0</v>
      </c>
      <c r="FW158" s="19">
        <f t="shared" si="415"/>
        <v>0</v>
      </c>
      <c r="FX158" s="19">
        <f t="shared" si="415"/>
        <v>0</v>
      </c>
      <c r="FZ158" s="19">
        <f t="shared" si="416"/>
        <v>0</v>
      </c>
      <c r="GA158" s="19">
        <f t="shared" si="416"/>
        <v>0</v>
      </c>
      <c r="GB158" s="19">
        <f t="shared" si="416"/>
        <v>0</v>
      </c>
      <c r="GD158" s="19">
        <f t="shared" si="417"/>
        <v>0</v>
      </c>
      <c r="GE158" s="19">
        <f t="shared" si="417"/>
        <v>0</v>
      </c>
      <c r="GF158" s="19">
        <f t="shared" si="417"/>
        <v>0</v>
      </c>
      <c r="GH158" s="19">
        <f t="shared" si="418"/>
        <v>0</v>
      </c>
      <c r="GI158" s="19">
        <f t="shared" si="418"/>
        <v>0</v>
      </c>
      <c r="GJ158" s="19">
        <f t="shared" si="418"/>
        <v>0</v>
      </c>
      <c r="GL158" s="19">
        <f t="shared" si="419"/>
        <v>0</v>
      </c>
      <c r="GM158" s="19">
        <f t="shared" si="419"/>
        <v>0</v>
      </c>
      <c r="GN158" s="19">
        <f t="shared" si="419"/>
        <v>0</v>
      </c>
      <c r="GP158" s="19">
        <f t="shared" si="420"/>
        <v>0</v>
      </c>
      <c r="GQ158" s="19">
        <f t="shared" si="420"/>
        <v>0</v>
      </c>
      <c r="GR158" s="19">
        <f t="shared" si="420"/>
        <v>0</v>
      </c>
      <c r="GT158" s="19">
        <f t="shared" si="421"/>
        <v>0</v>
      </c>
      <c r="GU158" s="19">
        <f t="shared" si="421"/>
        <v>0</v>
      </c>
      <c r="GV158" s="19">
        <f t="shared" si="421"/>
        <v>0</v>
      </c>
      <c r="HA158" s="27" t="str">
        <f>IF(N158="wykład",G158*E158*'Formy zajęć'!$D$53*'Formy zajęć'!$D$58,IF(N158="ćw.aud",G158*E158*'Kierunek studiów'!$C$6/'Formy zajęć'!$D$59*'Formy zajęć'!$D$53,IF(N158="sem",G158*E158*'Kierunek studiów'!$C$6/'Formy zajęć'!$D$62*'Formy zajęć'!$D$53,IF(N158="ćw.konw",G158*E158*'Formy zajęć'!$D$53*'Kierunek studiów'!$C$6/'Formy zajęć'!$D$61,IF(N158="ćw.lab",G158*E158*'Formy zajęć'!$D$53*'Kierunek studiów'!$C$6/'Formy zajęć'!$D$60,IF(N158="niesklasyfikowane",0,""))))))</f>
        <v/>
      </c>
      <c r="HB158" s="19" t="str">
        <f>IF(HA158&lt;&gt;"",MROUND(HA158,0.5),"")</f>
        <v/>
      </c>
    </row>
    <row r="159" spans="2:210" x14ac:dyDescent="0.25">
      <c r="B159" s="28">
        <f t="shared" si="368"/>
        <v>0</v>
      </c>
      <c r="C159" s="25">
        <f>Przedmioty!B160</f>
        <v>0</v>
      </c>
      <c r="D159" s="28">
        <f>Przedmioty!D160</f>
        <v>0</v>
      </c>
      <c r="E159" s="28">
        <f>Przedmioty!C160</f>
        <v>0</v>
      </c>
      <c r="F159" s="29">
        <f t="shared" si="369"/>
        <v>0</v>
      </c>
      <c r="G159" s="29">
        <f t="shared" si="370"/>
        <v>0</v>
      </c>
      <c r="H159" s="29">
        <f t="shared" si="371"/>
        <v>0</v>
      </c>
      <c r="J159" s="19">
        <f t="shared" si="372"/>
        <v>0</v>
      </c>
      <c r="K159" s="19">
        <f t="shared" si="373"/>
        <v>900</v>
      </c>
      <c r="L159" s="19" t="str">
        <f>IF(OR(B160&gt;B159,J159=0),"",K159-SUM($L$132:L158))</f>
        <v/>
      </c>
      <c r="M159" s="19" t="str">
        <f t="shared" si="375"/>
        <v/>
      </c>
      <c r="N159" s="19" t="str">
        <f t="shared" si="321"/>
        <v/>
      </c>
      <c r="P159" s="55" t="str">
        <f>IF(N159="wykład",E159,IF(N159="ćw.aud",E159*'Kierunek studiów'!$C$6/'Formy zajęć'!$D$59,IF(N159="ćw.lab",E159*'Kierunek studiów'!$C$6/'Formy zajęć'!$D$60,IF(N159="ćw.konw",E159*'Kierunek studiów'!$C$6/'Formy zajęć'!$D$61,IF(N159="sem",E159*'Kierunek studiów'!$C$6/'Formy zajęć'!$D$62,IF(N159="niesklasyfikowane",0,""))))))</f>
        <v/>
      </c>
      <c r="V159" s="19">
        <f t="shared" si="376"/>
        <v>0</v>
      </c>
      <c r="W159" s="19">
        <f t="shared" si="376"/>
        <v>0</v>
      </c>
      <c r="X159" s="19">
        <f t="shared" si="376"/>
        <v>0</v>
      </c>
      <c r="Z159" s="19">
        <f t="shared" si="377"/>
        <v>0</v>
      </c>
      <c r="AA159" s="19">
        <f t="shared" si="377"/>
        <v>0</v>
      </c>
      <c r="AB159" s="19">
        <f t="shared" si="377"/>
        <v>0</v>
      </c>
      <c r="AD159" s="19">
        <f t="shared" si="378"/>
        <v>0</v>
      </c>
      <c r="AE159" s="19">
        <f t="shared" si="378"/>
        <v>0</v>
      </c>
      <c r="AF159" s="19">
        <f t="shared" si="378"/>
        <v>0</v>
      </c>
      <c r="AH159" s="19">
        <f t="shared" si="379"/>
        <v>0</v>
      </c>
      <c r="AI159" s="19">
        <f t="shared" si="379"/>
        <v>0</v>
      </c>
      <c r="AJ159" s="19">
        <f t="shared" si="379"/>
        <v>0</v>
      </c>
      <c r="AL159" s="19">
        <f t="shared" si="380"/>
        <v>0</v>
      </c>
      <c r="AM159" s="19">
        <f t="shared" si="380"/>
        <v>0</v>
      </c>
      <c r="AN159" s="19">
        <f t="shared" si="380"/>
        <v>0</v>
      </c>
      <c r="AP159" s="19">
        <f t="shared" si="381"/>
        <v>0</v>
      </c>
      <c r="AQ159" s="19">
        <f t="shared" si="381"/>
        <v>0</v>
      </c>
      <c r="AR159" s="19">
        <f t="shared" si="381"/>
        <v>0</v>
      </c>
      <c r="AT159" s="19">
        <f t="shared" si="382"/>
        <v>0</v>
      </c>
      <c r="AU159" s="19">
        <f t="shared" si="382"/>
        <v>0</v>
      </c>
      <c r="AV159" s="19">
        <f t="shared" si="382"/>
        <v>0</v>
      </c>
      <c r="AX159" s="19">
        <f t="shared" si="383"/>
        <v>0</v>
      </c>
      <c r="AY159" s="19">
        <f t="shared" si="383"/>
        <v>0</v>
      </c>
      <c r="AZ159" s="19">
        <f t="shared" si="383"/>
        <v>0</v>
      </c>
      <c r="BB159" s="19">
        <f t="shared" si="384"/>
        <v>0</v>
      </c>
      <c r="BC159" s="19">
        <f t="shared" si="384"/>
        <v>0</v>
      </c>
      <c r="BD159" s="19">
        <f t="shared" si="384"/>
        <v>0</v>
      </c>
      <c r="BF159" s="19">
        <f t="shared" si="385"/>
        <v>0</v>
      </c>
      <c r="BG159" s="19">
        <f t="shared" si="385"/>
        <v>0</v>
      </c>
      <c r="BH159" s="19">
        <f t="shared" si="385"/>
        <v>0</v>
      </c>
      <c r="BJ159" s="19">
        <f t="shared" si="386"/>
        <v>0</v>
      </c>
      <c r="BK159" s="19">
        <f t="shared" si="386"/>
        <v>0</v>
      </c>
      <c r="BL159" s="19">
        <f t="shared" si="386"/>
        <v>0</v>
      </c>
      <c r="BN159" s="19">
        <f t="shared" si="387"/>
        <v>0</v>
      </c>
      <c r="BO159" s="19">
        <f t="shared" si="387"/>
        <v>0</v>
      </c>
      <c r="BP159" s="19">
        <f t="shared" si="387"/>
        <v>0</v>
      </c>
      <c r="BR159" s="19">
        <f t="shared" si="388"/>
        <v>0</v>
      </c>
      <c r="BS159" s="19">
        <f t="shared" si="388"/>
        <v>0</v>
      </c>
      <c r="BT159" s="19">
        <f t="shared" si="388"/>
        <v>0</v>
      </c>
      <c r="BV159" s="19">
        <f t="shared" si="389"/>
        <v>0</v>
      </c>
      <c r="BW159" s="19">
        <f t="shared" si="389"/>
        <v>0</v>
      </c>
      <c r="BX159" s="19">
        <f t="shared" si="389"/>
        <v>0</v>
      </c>
      <c r="BZ159" s="19">
        <f t="shared" si="390"/>
        <v>0</v>
      </c>
      <c r="CA159" s="19">
        <f t="shared" si="390"/>
        <v>0</v>
      </c>
      <c r="CB159" s="19">
        <f t="shared" si="390"/>
        <v>0</v>
      </c>
      <c r="CD159" s="19">
        <f t="shared" si="391"/>
        <v>0</v>
      </c>
      <c r="CE159" s="19">
        <f t="shared" si="391"/>
        <v>0</v>
      </c>
      <c r="CF159" s="19">
        <f t="shared" si="391"/>
        <v>0</v>
      </c>
      <c r="CH159" s="19">
        <f t="shared" si="392"/>
        <v>0</v>
      </c>
      <c r="CI159" s="19">
        <f t="shared" si="392"/>
        <v>0</v>
      </c>
      <c r="CJ159" s="19">
        <f t="shared" si="392"/>
        <v>0</v>
      </c>
      <c r="CL159" s="19">
        <f t="shared" si="393"/>
        <v>0</v>
      </c>
      <c r="CM159" s="19">
        <f t="shared" si="393"/>
        <v>0</v>
      </c>
      <c r="CN159" s="19">
        <f t="shared" si="393"/>
        <v>0</v>
      </c>
      <c r="CP159" s="19">
        <f t="shared" si="394"/>
        <v>0</v>
      </c>
      <c r="CQ159" s="19">
        <f t="shared" si="394"/>
        <v>0</v>
      </c>
      <c r="CR159" s="19">
        <f t="shared" si="394"/>
        <v>0</v>
      </c>
      <c r="CT159" s="19">
        <f t="shared" si="395"/>
        <v>0</v>
      </c>
      <c r="CU159" s="19">
        <f t="shared" si="395"/>
        <v>0</v>
      </c>
      <c r="CV159" s="19">
        <f t="shared" si="395"/>
        <v>0</v>
      </c>
      <c r="CX159" s="19">
        <f t="shared" si="396"/>
        <v>0</v>
      </c>
      <c r="CY159" s="19">
        <f t="shared" si="396"/>
        <v>0</v>
      </c>
      <c r="CZ159" s="19">
        <f t="shared" si="396"/>
        <v>0</v>
      </c>
      <c r="DB159" s="19">
        <f t="shared" si="397"/>
        <v>0</v>
      </c>
      <c r="DC159" s="19">
        <f t="shared" si="397"/>
        <v>0</v>
      </c>
      <c r="DD159" s="19">
        <f t="shared" si="397"/>
        <v>0</v>
      </c>
      <c r="DF159" s="19">
        <f t="shared" si="398"/>
        <v>0</v>
      </c>
      <c r="DG159" s="19">
        <f t="shared" si="398"/>
        <v>0</v>
      </c>
      <c r="DH159" s="19">
        <f t="shared" si="398"/>
        <v>0</v>
      </c>
      <c r="DJ159" s="19">
        <f t="shared" si="399"/>
        <v>0</v>
      </c>
      <c r="DK159" s="19">
        <f t="shared" si="399"/>
        <v>0</v>
      </c>
      <c r="DL159" s="19">
        <f t="shared" si="399"/>
        <v>0</v>
      </c>
      <c r="DN159" s="19">
        <f t="shared" si="400"/>
        <v>0</v>
      </c>
      <c r="DO159" s="19">
        <f t="shared" si="400"/>
        <v>0</v>
      </c>
      <c r="DP159" s="19">
        <f t="shared" si="400"/>
        <v>0</v>
      </c>
      <c r="DR159" s="19">
        <f t="shared" si="401"/>
        <v>0</v>
      </c>
      <c r="DS159" s="19">
        <f t="shared" si="401"/>
        <v>0</v>
      </c>
      <c r="DT159" s="19">
        <f t="shared" si="401"/>
        <v>0</v>
      </c>
      <c r="DV159" s="19">
        <f t="shared" si="402"/>
        <v>0</v>
      </c>
      <c r="DW159" s="19">
        <f t="shared" si="402"/>
        <v>0</v>
      </c>
      <c r="DX159" s="19">
        <f t="shared" si="402"/>
        <v>0</v>
      </c>
      <c r="DZ159" s="19">
        <f t="shared" si="403"/>
        <v>0</v>
      </c>
      <c r="EA159" s="19">
        <f t="shared" si="403"/>
        <v>0</v>
      </c>
      <c r="EB159" s="19">
        <f t="shared" si="403"/>
        <v>0</v>
      </c>
      <c r="ED159" s="19">
        <f t="shared" si="404"/>
        <v>0</v>
      </c>
      <c r="EE159" s="19">
        <f t="shared" si="404"/>
        <v>0</v>
      </c>
      <c r="EF159" s="19">
        <f t="shared" si="404"/>
        <v>0</v>
      </c>
      <c r="EH159" s="19">
        <f t="shared" si="405"/>
        <v>0</v>
      </c>
      <c r="EI159" s="19">
        <f t="shared" si="405"/>
        <v>0</v>
      </c>
      <c r="EJ159" s="19">
        <f t="shared" si="405"/>
        <v>0</v>
      </c>
      <c r="EL159" s="19">
        <f t="shared" si="406"/>
        <v>0</v>
      </c>
      <c r="EM159" s="19">
        <f t="shared" si="406"/>
        <v>0</v>
      </c>
      <c r="EN159" s="19">
        <f t="shared" si="406"/>
        <v>0</v>
      </c>
      <c r="EP159" s="19">
        <f t="shared" si="407"/>
        <v>0</v>
      </c>
      <c r="EQ159" s="19">
        <f t="shared" si="407"/>
        <v>0</v>
      </c>
      <c r="ER159" s="19">
        <f t="shared" si="407"/>
        <v>0</v>
      </c>
      <c r="ET159" s="19">
        <f t="shared" si="408"/>
        <v>0</v>
      </c>
      <c r="EU159" s="19">
        <f t="shared" si="408"/>
        <v>0</v>
      </c>
      <c r="EV159" s="19">
        <f t="shared" si="408"/>
        <v>0</v>
      </c>
      <c r="EX159" s="19">
        <f t="shared" si="409"/>
        <v>0</v>
      </c>
      <c r="EY159" s="19">
        <f t="shared" si="409"/>
        <v>0</v>
      </c>
      <c r="EZ159" s="19">
        <f t="shared" si="409"/>
        <v>0</v>
      </c>
      <c r="FB159" s="19">
        <f t="shared" si="410"/>
        <v>0</v>
      </c>
      <c r="FC159" s="19">
        <f t="shared" si="410"/>
        <v>0</v>
      </c>
      <c r="FD159" s="19">
        <f t="shared" si="410"/>
        <v>0</v>
      </c>
      <c r="FF159" s="19">
        <f t="shared" si="411"/>
        <v>0</v>
      </c>
      <c r="FG159" s="19">
        <f t="shared" si="411"/>
        <v>0</v>
      </c>
      <c r="FH159" s="19">
        <f t="shared" si="411"/>
        <v>0</v>
      </c>
      <c r="FJ159" s="19">
        <f t="shared" si="412"/>
        <v>0</v>
      </c>
      <c r="FK159" s="19">
        <f t="shared" si="412"/>
        <v>0</v>
      </c>
      <c r="FL159" s="19">
        <f t="shared" si="412"/>
        <v>0</v>
      </c>
      <c r="FN159" s="19">
        <f t="shared" si="413"/>
        <v>0</v>
      </c>
      <c r="FO159" s="19">
        <f t="shared" si="413"/>
        <v>0</v>
      </c>
      <c r="FP159" s="19">
        <f t="shared" si="413"/>
        <v>0</v>
      </c>
      <c r="FR159" s="19">
        <f t="shared" si="414"/>
        <v>0</v>
      </c>
      <c r="FS159" s="19">
        <f t="shared" si="414"/>
        <v>0</v>
      </c>
      <c r="FT159" s="19">
        <f t="shared" si="414"/>
        <v>0</v>
      </c>
      <c r="FV159" s="19">
        <f t="shared" si="415"/>
        <v>0</v>
      </c>
      <c r="FW159" s="19">
        <f t="shared" si="415"/>
        <v>0</v>
      </c>
      <c r="FX159" s="19">
        <f t="shared" si="415"/>
        <v>0</v>
      </c>
      <c r="FZ159" s="19">
        <f t="shared" si="416"/>
        <v>0</v>
      </c>
      <c r="GA159" s="19">
        <f t="shared" si="416"/>
        <v>0</v>
      </c>
      <c r="GB159" s="19">
        <f t="shared" si="416"/>
        <v>0</v>
      </c>
      <c r="GD159" s="19">
        <f t="shared" si="417"/>
        <v>0</v>
      </c>
      <c r="GE159" s="19">
        <f t="shared" si="417"/>
        <v>0</v>
      </c>
      <c r="GF159" s="19">
        <f t="shared" si="417"/>
        <v>0</v>
      </c>
      <c r="GH159" s="19">
        <f t="shared" si="418"/>
        <v>0</v>
      </c>
      <c r="GI159" s="19">
        <f t="shared" si="418"/>
        <v>0</v>
      </c>
      <c r="GJ159" s="19">
        <f t="shared" si="418"/>
        <v>0</v>
      </c>
      <c r="GL159" s="19">
        <f t="shared" si="419"/>
        <v>0</v>
      </c>
      <c r="GM159" s="19">
        <f t="shared" si="419"/>
        <v>0</v>
      </c>
      <c r="GN159" s="19">
        <f t="shared" si="419"/>
        <v>0</v>
      </c>
      <c r="GP159" s="19">
        <f t="shared" si="420"/>
        <v>0</v>
      </c>
      <c r="GQ159" s="19">
        <f t="shared" si="420"/>
        <v>0</v>
      </c>
      <c r="GR159" s="19">
        <f t="shared" si="420"/>
        <v>0</v>
      </c>
      <c r="GT159" s="19">
        <f t="shared" si="421"/>
        <v>0</v>
      </c>
      <c r="GU159" s="19">
        <f t="shared" si="421"/>
        <v>0</v>
      </c>
      <c r="GV159" s="19">
        <f t="shared" si="421"/>
        <v>0</v>
      </c>
      <c r="HA159" s="27" t="str">
        <f>IF(N159="wykład",G159*E159*'Formy zajęć'!$D$53*'Formy zajęć'!$D$58,IF(N159="ćw.aud",G159*E159*'Kierunek studiów'!$C$6/'Formy zajęć'!$D$59*'Formy zajęć'!$D$53,IF(N159="sem",G159*E159*'Kierunek studiów'!$C$6/'Formy zajęć'!$D$62*'Formy zajęć'!$D$53,IF(N159="ćw.konw",G159*E159*'Formy zajęć'!$D$53*'Kierunek studiów'!$C$6/'Formy zajęć'!$D$61,IF(N159="ćw.lab",G159*E159*'Formy zajęć'!$D$53*'Kierunek studiów'!$C$6/'Formy zajęć'!$D$60,IF(N159="niesklasyfikowane",0,""))))))</f>
        <v/>
      </c>
      <c r="HB159" s="19" t="str">
        <f t="shared" si="374"/>
        <v/>
      </c>
    </row>
    <row r="160" spans="2:210" x14ac:dyDescent="0.25">
      <c r="B160" s="28">
        <f t="shared" si="368"/>
        <v>0</v>
      </c>
      <c r="C160" s="25">
        <f>Przedmioty!B161</f>
        <v>0</v>
      </c>
      <c r="D160" s="28">
        <f>Przedmioty!D161</f>
        <v>0</v>
      </c>
      <c r="E160" s="28">
        <f>Przedmioty!C161</f>
        <v>0</v>
      </c>
      <c r="F160" s="29">
        <f t="shared" si="369"/>
        <v>0</v>
      </c>
      <c r="G160" s="29">
        <f t="shared" si="370"/>
        <v>0</v>
      </c>
      <c r="H160" s="29">
        <f t="shared" si="371"/>
        <v>0</v>
      </c>
      <c r="J160" s="19">
        <f t="shared" si="372"/>
        <v>0</v>
      </c>
      <c r="K160" s="19">
        <f t="shared" si="373"/>
        <v>900</v>
      </c>
      <c r="L160" s="19" t="str">
        <f>IF(OR(B161&gt;B160,J160=0),"",K160-SUM($L$132:L159))</f>
        <v/>
      </c>
      <c r="M160" s="19" t="str">
        <f t="shared" si="375"/>
        <v/>
      </c>
      <c r="N160" s="19" t="str">
        <f t="shared" si="321"/>
        <v/>
      </c>
      <c r="P160" s="55" t="str">
        <f>IF(N160="wykład",E160,IF(N160="ćw.aud",E160*'Kierunek studiów'!$C$6/'Formy zajęć'!$D$59,IF(N160="ćw.lab",E160*'Kierunek studiów'!$C$6/'Formy zajęć'!$D$60,IF(N160="ćw.konw",E160*'Kierunek studiów'!$C$6/'Formy zajęć'!$D$61,IF(N160="sem",E160*'Kierunek studiów'!$C$6/'Formy zajęć'!$D$62,IF(N160="niesklasyfikowane",0,""))))))</f>
        <v/>
      </c>
      <c r="V160" s="19">
        <f t="shared" si="376"/>
        <v>0</v>
      </c>
      <c r="W160" s="19">
        <f t="shared" si="376"/>
        <v>0</v>
      </c>
      <c r="X160" s="19">
        <f t="shared" si="376"/>
        <v>0</v>
      </c>
      <c r="Z160" s="19">
        <f t="shared" si="377"/>
        <v>0</v>
      </c>
      <c r="AA160" s="19">
        <f t="shared" si="377"/>
        <v>0</v>
      </c>
      <c r="AB160" s="19">
        <f t="shared" si="377"/>
        <v>0</v>
      </c>
      <c r="AD160" s="19">
        <f t="shared" si="378"/>
        <v>0</v>
      </c>
      <c r="AE160" s="19">
        <f t="shared" si="378"/>
        <v>0</v>
      </c>
      <c r="AF160" s="19">
        <f t="shared" si="378"/>
        <v>0</v>
      </c>
      <c r="AH160" s="19">
        <f t="shared" si="379"/>
        <v>0</v>
      </c>
      <c r="AI160" s="19">
        <f t="shared" si="379"/>
        <v>0</v>
      </c>
      <c r="AJ160" s="19">
        <f t="shared" si="379"/>
        <v>0</v>
      </c>
      <c r="AL160" s="19">
        <f t="shared" si="380"/>
        <v>0</v>
      </c>
      <c r="AM160" s="19">
        <f t="shared" si="380"/>
        <v>0</v>
      </c>
      <c r="AN160" s="19">
        <f t="shared" si="380"/>
        <v>0</v>
      </c>
      <c r="AP160" s="19">
        <f t="shared" si="381"/>
        <v>0</v>
      </c>
      <c r="AQ160" s="19">
        <f t="shared" si="381"/>
        <v>0</v>
      </c>
      <c r="AR160" s="19">
        <f t="shared" si="381"/>
        <v>0</v>
      </c>
      <c r="AT160" s="19">
        <f t="shared" si="382"/>
        <v>0</v>
      </c>
      <c r="AU160" s="19">
        <f t="shared" si="382"/>
        <v>0</v>
      </c>
      <c r="AV160" s="19">
        <f t="shared" si="382"/>
        <v>0</v>
      </c>
      <c r="AX160" s="19">
        <f t="shared" si="383"/>
        <v>0</v>
      </c>
      <c r="AY160" s="19">
        <f t="shared" si="383"/>
        <v>0</v>
      </c>
      <c r="AZ160" s="19">
        <f t="shared" si="383"/>
        <v>0</v>
      </c>
      <c r="BB160" s="19">
        <f t="shared" si="384"/>
        <v>0</v>
      </c>
      <c r="BC160" s="19">
        <f t="shared" si="384"/>
        <v>0</v>
      </c>
      <c r="BD160" s="19">
        <f t="shared" si="384"/>
        <v>0</v>
      </c>
      <c r="BF160" s="19">
        <f t="shared" si="385"/>
        <v>0</v>
      </c>
      <c r="BG160" s="19">
        <f t="shared" si="385"/>
        <v>0</v>
      </c>
      <c r="BH160" s="19">
        <f t="shared" si="385"/>
        <v>0</v>
      </c>
      <c r="BJ160" s="19">
        <f t="shared" si="386"/>
        <v>0</v>
      </c>
      <c r="BK160" s="19">
        <f t="shared" si="386"/>
        <v>0</v>
      </c>
      <c r="BL160" s="19">
        <f t="shared" si="386"/>
        <v>0</v>
      </c>
      <c r="BN160" s="19">
        <f t="shared" si="387"/>
        <v>0</v>
      </c>
      <c r="BO160" s="19">
        <f t="shared" si="387"/>
        <v>0</v>
      </c>
      <c r="BP160" s="19">
        <f t="shared" si="387"/>
        <v>0</v>
      </c>
      <c r="BR160" s="19">
        <f t="shared" si="388"/>
        <v>0</v>
      </c>
      <c r="BS160" s="19">
        <f t="shared" si="388"/>
        <v>0</v>
      </c>
      <c r="BT160" s="19">
        <f t="shared" si="388"/>
        <v>0</v>
      </c>
      <c r="BV160" s="19">
        <f t="shared" si="389"/>
        <v>0</v>
      </c>
      <c r="BW160" s="19">
        <f t="shared" si="389"/>
        <v>0</v>
      </c>
      <c r="BX160" s="19">
        <f t="shared" si="389"/>
        <v>0</v>
      </c>
      <c r="BZ160" s="19">
        <f t="shared" si="390"/>
        <v>0</v>
      </c>
      <c r="CA160" s="19">
        <f t="shared" si="390"/>
        <v>0</v>
      </c>
      <c r="CB160" s="19">
        <f t="shared" si="390"/>
        <v>0</v>
      </c>
      <c r="CD160" s="19">
        <f t="shared" si="391"/>
        <v>0</v>
      </c>
      <c r="CE160" s="19">
        <f t="shared" si="391"/>
        <v>0</v>
      </c>
      <c r="CF160" s="19">
        <f t="shared" si="391"/>
        <v>0</v>
      </c>
      <c r="CH160" s="19">
        <f t="shared" si="392"/>
        <v>0</v>
      </c>
      <c r="CI160" s="19">
        <f t="shared" si="392"/>
        <v>0</v>
      </c>
      <c r="CJ160" s="19">
        <f t="shared" si="392"/>
        <v>0</v>
      </c>
      <c r="CL160" s="19">
        <f t="shared" si="393"/>
        <v>0</v>
      </c>
      <c r="CM160" s="19">
        <f t="shared" si="393"/>
        <v>0</v>
      </c>
      <c r="CN160" s="19">
        <f t="shared" si="393"/>
        <v>0</v>
      </c>
      <c r="CP160" s="19">
        <f t="shared" si="394"/>
        <v>0</v>
      </c>
      <c r="CQ160" s="19">
        <f t="shared" si="394"/>
        <v>0</v>
      </c>
      <c r="CR160" s="19">
        <f t="shared" si="394"/>
        <v>0</v>
      </c>
      <c r="CT160" s="19">
        <f t="shared" si="395"/>
        <v>0</v>
      </c>
      <c r="CU160" s="19">
        <f t="shared" si="395"/>
        <v>0</v>
      </c>
      <c r="CV160" s="19">
        <f t="shared" si="395"/>
        <v>0</v>
      </c>
      <c r="CX160" s="19">
        <f t="shared" si="396"/>
        <v>0</v>
      </c>
      <c r="CY160" s="19">
        <f t="shared" si="396"/>
        <v>0</v>
      </c>
      <c r="CZ160" s="19">
        <f t="shared" si="396"/>
        <v>0</v>
      </c>
      <c r="DB160" s="19">
        <f t="shared" si="397"/>
        <v>0</v>
      </c>
      <c r="DC160" s="19">
        <f t="shared" si="397"/>
        <v>0</v>
      </c>
      <c r="DD160" s="19">
        <f t="shared" si="397"/>
        <v>0</v>
      </c>
      <c r="DF160" s="19">
        <f t="shared" si="398"/>
        <v>0</v>
      </c>
      <c r="DG160" s="19">
        <f t="shared" si="398"/>
        <v>0</v>
      </c>
      <c r="DH160" s="19">
        <f t="shared" si="398"/>
        <v>0</v>
      </c>
      <c r="DJ160" s="19">
        <f t="shared" si="399"/>
        <v>0</v>
      </c>
      <c r="DK160" s="19">
        <f t="shared" si="399"/>
        <v>0</v>
      </c>
      <c r="DL160" s="19">
        <f t="shared" si="399"/>
        <v>0</v>
      </c>
      <c r="DN160" s="19">
        <f t="shared" si="400"/>
        <v>0</v>
      </c>
      <c r="DO160" s="19">
        <f t="shared" si="400"/>
        <v>0</v>
      </c>
      <c r="DP160" s="19">
        <f t="shared" si="400"/>
        <v>0</v>
      </c>
      <c r="DR160" s="19">
        <f t="shared" si="401"/>
        <v>0</v>
      </c>
      <c r="DS160" s="19">
        <f t="shared" si="401"/>
        <v>0</v>
      </c>
      <c r="DT160" s="19">
        <f t="shared" si="401"/>
        <v>0</v>
      </c>
      <c r="DV160" s="19">
        <f t="shared" si="402"/>
        <v>0</v>
      </c>
      <c r="DW160" s="19">
        <f t="shared" si="402"/>
        <v>0</v>
      </c>
      <c r="DX160" s="19">
        <f t="shared" si="402"/>
        <v>0</v>
      </c>
      <c r="DZ160" s="19">
        <f t="shared" si="403"/>
        <v>0</v>
      </c>
      <c r="EA160" s="19">
        <f t="shared" si="403"/>
        <v>0</v>
      </c>
      <c r="EB160" s="19">
        <f t="shared" si="403"/>
        <v>0</v>
      </c>
      <c r="ED160" s="19">
        <f t="shared" si="404"/>
        <v>0</v>
      </c>
      <c r="EE160" s="19">
        <f t="shared" si="404"/>
        <v>0</v>
      </c>
      <c r="EF160" s="19">
        <f t="shared" si="404"/>
        <v>0</v>
      </c>
      <c r="EH160" s="19">
        <f t="shared" si="405"/>
        <v>0</v>
      </c>
      <c r="EI160" s="19">
        <f t="shared" si="405"/>
        <v>0</v>
      </c>
      <c r="EJ160" s="19">
        <f t="shared" si="405"/>
        <v>0</v>
      </c>
      <c r="EL160" s="19">
        <f t="shared" si="406"/>
        <v>0</v>
      </c>
      <c r="EM160" s="19">
        <f t="shared" si="406"/>
        <v>0</v>
      </c>
      <c r="EN160" s="19">
        <f t="shared" si="406"/>
        <v>0</v>
      </c>
      <c r="EP160" s="19">
        <f t="shared" si="407"/>
        <v>0</v>
      </c>
      <c r="EQ160" s="19">
        <f t="shared" si="407"/>
        <v>0</v>
      </c>
      <c r="ER160" s="19">
        <f t="shared" si="407"/>
        <v>0</v>
      </c>
      <c r="ET160" s="19">
        <f t="shared" si="408"/>
        <v>0</v>
      </c>
      <c r="EU160" s="19">
        <f t="shared" si="408"/>
        <v>0</v>
      </c>
      <c r="EV160" s="19">
        <f t="shared" si="408"/>
        <v>0</v>
      </c>
      <c r="EX160" s="19">
        <f t="shared" si="409"/>
        <v>0</v>
      </c>
      <c r="EY160" s="19">
        <f t="shared" si="409"/>
        <v>0</v>
      </c>
      <c r="EZ160" s="19">
        <f t="shared" si="409"/>
        <v>0</v>
      </c>
      <c r="FB160" s="19">
        <f t="shared" si="410"/>
        <v>0</v>
      </c>
      <c r="FC160" s="19">
        <f t="shared" si="410"/>
        <v>0</v>
      </c>
      <c r="FD160" s="19">
        <f t="shared" si="410"/>
        <v>0</v>
      </c>
      <c r="FF160" s="19">
        <f t="shared" si="411"/>
        <v>0</v>
      </c>
      <c r="FG160" s="19">
        <f t="shared" si="411"/>
        <v>0</v>
      </c>
      <c r="FH160" s="19">
        <f t="shared" si="411"/>
        <v>0</v>
      </c>
      <c r="FJ160" s="19">
        <f t="shared" si="412"/>
        <v>0</v>
      </c>
      <c r="FK160" s="19">
        <f t="shared" si="412"/>
        <v>0</v>
      </c>
      <c r="FL160" s="19">
        <f t="shared" si="412"/>
        <v>0</v>
      </c>
      <c r="FN160" s="19">
        <f t="shared" si="413"/>
        <v>0</v>
      </c>
      <c r="FO160" s="19">
        <f t="shared" si="413"/>
        <v>0</v>
      </c>
      <c r="FP160" s="19">
        <f t="shared" si="413"/>
        <v>0</v>
      </c>
      <c r="FR160" s="19">
        <f t="shared" si="414"/>
        <v>0</v>
      </c>
      <c r="FS160" s="19">
        <f t="shared" si="414"/>
        <v>0</v>
      </c>
      <c r="FT160" s="19">
        <f t="shared" si="414"/>
        <v>0</v>
      </c>
      <c r="FV160" s="19">
        <f t="shared" si="415"/>
        <v>0</v>
      </c>
      <c r="FW160" s="19">
        <f t="shared" si="415"/>
        <v>0</v>
      </c>
      <c r="FX160" s="19">
        <f t="shared" si="415"/>
        <v>0</v>
      </c>
      <c r="FZ160" s="19">
        <f t="shared" si="416"/>
        <v>0</v>
      </c>
      <c r="GA160" s="19">
        <f t="shared" si="416"/>
        <v>0</v>
      </c>
      <c r="GB160" s="19">
        <f t="shared" si="416"/>
        <v>0</v>
      </c>
      <c r="GD160" s="19">
        <f t="shared" si="417"/>
        <v>0</v>
      </c>
      <c r="GE160" s="19">
        <f t="shared" si="417"/>
        <v>0</v>
      </c>
      <c r="GF160" s="19">
        <f t="shared" si="417"/>
        <v>0</v>
      </c>
      <c r="GH160" s="19">
        <f t="shared" si="418"/>
        <v>0</v>
      </c>
      <c r="GI160" s="19">
        <f t="shared" si="418"/>
        <v>0</v>
      </c>
      <c r="GJ160" s="19">
        <f t="shared" si="418"/>
        <v>0</v>
      </c>
      <c r="GL160" s="19">
        <f t="shared" si="419"/>
        <v>0</v>
      </c>
      <c r="GM160" s="19">
        <f t="shared" si="419"/>
        <v>0</v>
      </c>
      <c r="GN160" s="19">
        <f t="shared" si="419"/>
        <v>0</v>
      </c>
      <c r="GP160" s="19">
        <f t="shared" si="420"/>
        <v>0</v>
      </c>
      <c r="GQ160" s="19">
        <f t="shared" si="420"/>
        <v>0</v>
      </c>
      <c r="GR160" s="19">
        <f t="shared" si="420"/>
        <v>0</v>
      </c>
      <c r="GT160" s="19">
        <f t="shared" si="421"/>
        <v>0</v>
      </c>
      <c r="GU160" s="19">
        <f t="shared" si="421"/>
        <v>0</v>
      </c>
      <c r="GV160" s="19">
        <f t="shared" si="421"/>
        <v>0</v>
      </c>
      <c r="HA160" s="27" t="str">
        <f>IF(N160="wykład",G160*E160*'Formy zajęć'!$D$53*'Formy zajęć'!$D$58,IF(N160="ćw.aud",G160*E160*'Kierunek studiów'!$C$6/'Formy zajęć'!$D$59*'Formy zajęć'!$D$53,IF(N160="sem",G160*E160*'Kierunek studiów'!$C$6/'Formy zajęć'!$D$62*'Formy zajęć'!$D$53,IF(N160="ćw.konw",G160*E160*'Formy zajęć'!$D$53*'Kierunek studiów'!$C$6/'Formy zajęć'!$D$61,IF(N160="ćw.lab",G160*E160*'Formy zajęć'!$D$53*'Kierunek studiów'!$C$6/'Formy zajęć'!$D$60,IF(N160="niesklasyfikowane",0,""))))))</f>
        <v/>
      </c>
      <c r="HB160" s="19" t="str">
        <f t="shared" si="374"/>
        <v/>
      </c>
    </row>
    <row r="161" spans="2:210" x14ac:dyDescent="0.25">
      <c r="B161" s="28">
        <f t="shared" si="368"/>
        <v>0</v>
      </c>
      <c r="C161" s="25">
        <f>Przedmioty!B162</f>
        <v>0</v>
      </c>
      <c r="D161" s="28">
        <f>Przedmioty!D162</f>
        <v>0</v>
      </c>
      <c r="E161" s="28">
        <f>Przedmioty!C162</f>
        <v>0</v>
      </c>
      <c r="F161" s="29">
        <f t="shared" si="369"/>
        <v>0</v>
      </c>
      <c r="G161" s="29">
        <f t="shared" si="370"/>
        <v>0</v>
      </c>
      <c r="H161" s="29">
        <f t="shared" si="371"/>
        <v>0</v>
      </c>
      <c r="J161" s="19">
        <f t="shared" si="372"/>
        <v>0</v>
      </c>
      <c r="K161" s="19">
        <f t="shared" si="373"/>
        <v>900</v>
      </c>
      <c r="L161" s="19" t="str">
        <f>IF(OR(B168&gt;B161,J161=0),"",K161-SUM($L$132:L160))</f>
        <v/>
      </c>
      <c r="M161" s="19" t="str">
        <f t="shared" si="375"/>
        <v/>
      </c>
      <c r="N161" s="19" t="str">
        <f t="shared" si="321"/>
        <v/>
      </c>
      <c r="P161" s="55" t="str">
        <f>IF(N161="wykład",E161,IF(N161="ćw.aud",E161*'Kierunek studiów'!$C$6/'Formy zajęć'!$D$59,IF(N161="ćw.lab",E161*'Kierunek studiów'!$C$6/'Formy zajęć'!$D$60,IF(N161="ćw.konw",E161*'Kierunek studiów'!$C$6/'Formy zajęć'!$D$61,IF(N161="sem",E161*'Kierunek studiów'!$C$6/'Formy zajęć'!$D$62,IF(N161="niesklasyfikowane",0,""))))))</f>
        <v/>
      </c>
      <c r="V161" s="19">
        <f t="shared" si="376"/>
        <v>0</v>
      </c>
      <c r="W161" s="19">
        <f t="shared" si="376"/>
        <v>0</v>
      </c>
      <c r="X161" s="19">
        <f t="shared" si="376"/>
        <v>0</v>
      </c>
      <c r="Z161" s="19">
        <f t="shared" si="377"/>
        <v>0</v>
      </c>
      <c r="AA161" s="19">
        <f t="shared" si="377"/>
        <v>0</v>
      </c>
      <c r="AB161" s="19">
        <f t="shared" si="377"/>
        <v>0</v>
      </c>
      <c r="AD161" s="19">
        <f t="shared" si="378"/>
        <v>0</v>
      </c>
      <c r="AE161" s="19">
        <f t="shared" si="378"/>
        <v>0</v>
      </c>
      <c r="AF161" s="19">
        <f t="shared" si="378"/>
        <v>0</v>
      </c>
      <c r="AH161" s="19">
        <f t="shared" si="379"/>
        <v>0</v>
      </c>
      <c r="AI161" s="19">
        <f t="shared" si="379"/>
        <v>0</v>
      </c>
      <c r="AJ161" s="19">
        <f t="shared" si="379"/>
        <v>0</v>
      </c>
      <c r="AL161" s="19">
        <f t="shared" si="380"/>
        <v>0</v>
      </c>
      <c r="AM161" s="19">
        <f t="shared" si="380"/>
        <v>0</v>
      </c>
      <c r="AN161" s="19">
        <f t="shared" si="380"/>
        <v>0</v>
      </c>
      <c r="AP161" s="19">
        <f t="shared" si="381"/>
        <v>0</v>
      </c>
      <c r="AQ161" s="19">
        <f t="shared" si="381"/>
        <v>0</v>
      </c>
      <c r="AR161" s="19">
        <f t="shared" si="381"/>
        <v>0</v>
      </c>
      <c r="AT161" s="19">
        <f t="shared" si="382"/>
        <v>0</v>
      </c>
      <c r="AU161" s="19">
        <f t="shared" si="382"/>
        <v>0</v>
      </c>
      <c r="AV161" s="19">
        <f t="shared" si="382"/>
        <v>0</v>
      </c>
      <c r="AX161" s="19">
        <f t="shared" si="383"/>
        <v>0</v>
      </c>
      <c r="AY161" s="19">
        <f t="shared" si="383"/>
        <v>0</v>
      </c>
      <c r="AZ161" s="19">
        <f t="shared" si="383"/>
        <v>0</v>
      </c>
      <c r="BB161" s="19">
        <f t="shared" si="384"/>
        <v>0</v>
      </c>
      <c r="BC161" s="19">
        <f t="shared" si="384"/>
        <v>0</v>
      </c>
      <c r="BD161" s="19">
        <f t="shared" si="384"/>
        <v>0</v>
      </c>
      <c r="BF161" s="19">
        <f t="shared" si="385"/>
        <v>0</v>
      </c>
      <c r="BG161" s="19">
        <f t="shared" si="385"/>
        <v>0</v>
      </c>
      <c r="BH161" s="19">
        <f t="shared" si="385"/>
        <v>0</v>
      </c>
      <c r="BJ161" s="19">
        <f t="shared" si="386"/>
        <v>0</v>
      </c>
      <c r="BK161" s="19">
        <f t="shared" si="386"/>
        <v>0</v>
      </c>
      <c r="BL161" s="19">
        <f t="shared" si="386"/>
        <v>0</v>
      </c>
      <c r="BN161" s="19">
        <f t="shared" si="387"/>
        <v>0</v>
      </c>
      <c r="BO161" s="19">
        <f t="shared" si="387"/>
        <v>0</v>
      </c>
      <c r="BP161" s="19">
        <f t="shared" si="387"/>
        <v>0</v>
      </c>
      <c r="BR161" s="19">
        <f t="shared" si="388"/>
        <v>0</v>
      </c>
      <c r="BS161" s="19">
        <f t="shared" si="388"/>
        <v>0</v>
      </c>
      <c r="BT161" s="19">
        <f t="shared" si="388"/>
        <v>0</v>
      </c>
      <c r="BV161" s="19">
        <f t="shared" si="389"/>
        <v>0</v>
      </c>
      <c r="BW161" s="19">
        <f t="shared" si="389"/>
        <v>0</v>
      </c>
      <c r="BX161" s="19">
        <f t="shared" si="389"/>
        <v>0</v>
      </c>
      <c r="BZ161" s="19">
        <f t="shared" si="390"/>
        <v>0</v>
      </c>
      <c r="CA161" s="19">
        <f t="shared" si="390"/>
        <v>0</v>
      </c>
      <c r="CB161" s="19">
        <f t="shared" si="390"/>
        <v>0</v>
      </c>
      <c r="CD161" s="19">
        <f t="shared" si="391"/>
        <v>0</v>
      </c>
      <c r="CE161" s="19">
        <f t="shared" si="391"/>
        <v>0</v>
      </c>
      <c r="CF161" s="19">
        <f t="shared" si="391"/>
        <v>0</v>
      </c>
      <c r="CH161" s="19">
        <f t="shared" si="392"/>
        <v>0</v>
      </c>
      <c r="CI161" s="19">
        <f t="shared" si="392"/>
        <v>0</v>
      </c>
      <c r="CJ161" s="19">
        <f t="shared" si="392"/>
        <v>0</v>
      </c>
      <c r="CL161" s="19">
        <f t="shared" si="393"/>
        <v>0</v>
      </c>
      <c r="CM161" s="19">
        <f t="shared" si="393"/>
        <v>0</v>
      </c>
      <c r="CN161" s="19">
        <f t="shared" si="393"/>
        <v>0</v>
      </c>
      <c r="CP161" s="19">
        <f t="shared" si="394"/>
        <v>0</v>
      </c>
      <c r="CQ161" s="19">
        <f t="shared" si="394"/>
        <v>0</v>
      </c>
      <c r="CR161" s="19">
        <f t="shared" si="394"/>
        <v>0</v>
      </c>
      <c r="CT161" s="19">
        <f t="shared" si="395"/>
        <v>0</v>
      </c>
      <c r="CU161" s="19">
        <f t="shared" si="395"/>
        <v>0</v>
      </c>
      <c r="CV161" s="19">
        <f t="shared" si="395"/>
        <v>0</v>
      </c>
      <c r="CX161" s="19">
        <f t="shared" si="396"/>
        <v>0</v>
      </c>
      <c r="CY161" s="19">
        <f t="shared" si="396"/>
        <v>0</v>
      </c>
      <c r="CZ161" s="19">
        <f t="shared" si="396"/>
        <v>0</v>
      </c>
      <c r="DB161" s="19">
        <f t="shared" si="397"/>
        <v>0</v>
      </c>
      <c r="DC161" s="19">
        <f t="shared" si="397"/>
        <v>0</v>
      </c>
      <c r="DD161" s="19">
        <f t="shared" si="397"/>
        <v>0</v>
      </c>
      <c r="DF161" s="19">
        <f t="shared" si="398"/>
        <v>0</v>
      </c>
      <c r="DG161" s="19">
        <f t="shared" si="398"/>
        <v>0</v>
      </c>
      <c r="DH161" s="19">
        <f t="shared" si="398"/>
        <v>0</v>
      </c>
      <c r="DJ161" s="19">
        <f t="shared" si="399"/>
        <v>0</v>
      </c>
      <c r="DK161" s="19">
        <f t="shared" si="399"/>
        <v>0</v>
      </c>
      <c r="DL161" s="19">
        <f t="shared" si="399"/>
        <v>0</v>
      </c>
      <c r="DN161" s="19">
        <f t="shared" si="400"/>
        <v>0</v>
      </c>
      <c r="DO161" s="19">
        <f t="shared" si="400"/>
        <v>0</v>
      </c>
      <c r="DP161" s="19">
        <f t="shared" si="400"/>
        <v>0</v>
      </c>
      <c r="DR161" s="19">
        <f t="shared" si="401"/>
        <v>0</v>
      </c>
      <c r="DS161" s="19">
        <f t="shared" si="401"/>
        <v>0</v>
      </c>
      <c r="DT161" s="19">
        <f t="shared" si="401"/>
        <v>0</v>
      </c>
      <c r="DV161" s="19">
        <f t="shared" si="402"/>
        <v>0</v>
      </c>
      <c r="DW161" s="19">
        <f t="shared" si="402"/>
        <v>0</v>
      </c>
      <c r="DX161" s="19">
        <f t="shared" si="402"/>
        <v>0</v>
      </c>
      <c r="DZ161" s="19">
        <f t="shared" si="403"/>
        <v>0</v>
      </c>
      <c r="EA161" s="19">
        <f t="shared" si="403"/>
        <v>0</v>
      </c>
      <c r="EB161" s="19">
        <f t="shared" si="403"/>
        <v>0</v>
      </c>
      <c r="ED161" s="19">
        <f t="shared" si="404"/>
        <v>0</v>
      </c>
      <c r="EE161" s="19">
        <f t="shared" si="404"/>
        <v>0</v>
      </c>
      <c r="EF161" s="19">
        <f t="shared" si="404"/>
        <v>0</v>
      </c>
      <c r="EH161" s="19">
        <f t="shared" si="405"/>
        <v>0</v>
      </c>
      <c r="EI161" s="19">
        <f t="shared" si="405"/>
        <v>0</v>
      </c>
      <c r="EJ161" s="19">
        <f t="shared" si="405"/>
        <v>0</v>
      </c>
      <c r="EL161" s="19">
        <f t="shared" si="406"/>
        <v>0</v>
      </c>
      <c r="EM161" s="19">
        <f t="shared" si="406"/>
        <v>0</v>
      </c>
      <c r="EN161" s="19">
        <f t="shared" si="406"/>
        <v>0</v>
      </c>
      <c r="EP161" s="19">
        <f t="shared" si="407"/>
        <v>0</v>
      </c>
      <c r="EQ161" s="19">
        <f t="shared" si="407"/>
        <v>0</v>
      </c>
      <c r="ER161" s="19">
        <f t="shared" si="407"/>
        <v>0</v>
      </c>
      <c r="ET161" s="19">
        <f t="shared" si="408"/>
        <v>0</v>
      </c>
      <c r="EU161" s="19">
        <f t="shared" si="408"/>
        <v>0</v>
      </c>
      <c r="EV161" s="19">
        <f t="shared" si="408"/>
        <v>0</v>
      </c>
      <c r="EX161" s="19">
        <f t="shared" si="409"/>
        <v>0</v>
      </c>
      <c r="EY161" s="19">
        <f t="shared" si="409"/>
        <v>0</v>
      </c>
      <c r="EZ161" s="19">
        <f t="shared" si="409"/>
        <v>0</v>
      </c>
      <c r="FB161" s="19">
        <f t="shared" si="410"/>
        <v>0</v>
      </c>
      <c r="FC161" s="19">
        <f t="shared" si="410"/>
        <v>0</v>
      </c>
      <c r="FD161" s="19">
        <f t="shared" si="410"/>
        <v>0</v>
      </c>
      <c r="FF161" s="19">
        <f t="shared" si="411"/>
        <v>0</v>
      </c>
      <c r="FG161" s="19">
        <f t="shared" si="411"/>
        <v>0</v>
      </c>
      <c r="FH161" s="19">
        <f t="shared" si="411"/>
        <v>0</v>
      </c>
      <c r="FJ161" s="19">
        <f t="shared" si="412"/>
        <v>0</v>
      </c>
      <c r="FK161" s="19">
        <f t="shared" si="412"/>
        <v>0</v>
      </c>
      <c r="FL161" s="19">
        <f t="shared" si="412"/>
        <v>0</v>
      </c>
      <c r="FN161" s="19">
        <f t="shared" si="413"/>
        <v>0</v>
      </c>
      <c r="FO161" s="19">
        <f t="shared" si="413"/>
        <v>0</v>
      </c>
      <c r="FP161" s="19">
        <f t="shared" si="413"/>
        <v>0</v>
      </c>
      <c r="FR161" s="19">
        <f t="shared" si="414"/>
        <v>0</v>
      </c>
      <c r="FS161" s="19">
        <f t="shared" si="414"/>
        <v>0</v>
      </c>
      <c r="FT161" s="19">
        <f t="shared" si="414"/>
        <v>0</v>
      </c>
      <c r="FV161" s="19">
        <f t="shared" si="415"/>
        <v>0</v>
      </c>
      <c r="FW161" s="19">
        <f t="shared" si="415"/>
        <v>0</v>
      </c>
      <c r="FX161" s="19">
        <f t="shared" si="415"/>
        <v>0</v>
      </c>
      <c r="FZ161" s="19">
        <f t="shared" si="416"/>
        <v>0</v>
      </c>
      <c r="GA161" s="19">
        <f t="shared" si="416"/>
        <v>0</v>
      </c>
      <c r="GB161" s="19">
        <f t="shared" si="416"/>
        <v>0</v>
      </c>
      <c r="GD161" s="19">
        <f t="shared" si="417"/>
        <v>0</v>
      </c>
      <c r="GE161" s="19">
        <f t="shared" si="417"/>
        <v>0</v>
      </c>
      <c r="GF161" s="19">
        <f t="shared" si="417"/>
        <v>0</v>
      </c>
      <c r="GH161" s="19">
        <f t="shared" si="418"/>
        <v>0</v>
      </c>
      <c r="GI161" s="19">
        <f t="shared" si="418"/>
        <v>0</v>
      </c>
      <c r="GJ161" s="19">
        <f t="shared" si="418"/>
        <v>0</v>
      </c>
      <c r="GL161" s="19">
        <f t="shared" si="419"/>
        <v>0</v>
      </c>
      <c r="GM161" s="19">
        <f t="shared" si="419"/>
        <v>0</v>
      </c>
      <c r="GN161" s="19">
        <f t="shared" si="419"/>
        <v>0</v>
      </c>
      <c r="GP161" s="19">
        <f t="shared" si="420"/>
        <v>0</v>
      </c>
      <c r="GQ161" s="19">
        <f t="shared" si="420"/>
        <v>0</v>
      </c>
      <c r="GR161" s="19">
        <f t="shared" si="420"/>
        <v>0</v>
      </c>
      <c r="GT161" s="19">
        <f t="shared" si="421"/>
        <v>0</v>
      </c>
      <c r="GU161" s="19">
        <f t="shared" si="421"/>
        <v>0</v>
      </c>
      <c r="GV161" s="19">
        <f t="shared" si="421"/>
        <v>0</v>
      </c>
      <c r="HA161" s="27" t="str">
        <f>IF(N161="wykład",G161*E161*'Formy zajęć'!$D$53*'Formy zajęć'!$D$58,IF(N161="ćw.aud",G161*E161*'Kierunek studiów'!$C$6/'Formy zajęć'!$D$59*'Formy zajęć'!$D$53,IF(N161="sem",G161*E161*'Kierunek studiów'!$C$6/'Formy zajęć'!$D$62*'Formy zajęć'!$D$53,IF(N161="ćw.konw",G161*E161*'Formy zajęć'!$D$53*'Kierunek studiów'!$C$6/'Formy zajęć'!$D$61,IF(N161="ćw.lab",G161*E161*'Formy zajęć'!$D$53*'Kierunek studiów'!$C$6/'Formy zajęć'!$D$60,IF(N161="niesklasyfikowane",0,""))))))</f>
        <v/>
      </c>
      <c r="HB161" s="19" t="str">
        <f t="shared" si="374"/>
        <v/>
      </c>
    </row>
    <row r="162" spans="2:210" x14ac:dyDescent="0.25">
      <c r="B162" s="28">
        <f t="shared" ref="B162:B167" si="422">IF(AND(C162=C161,C162&lt;&gt;0),B161+1,0)</f>
        <v>0</v>
      </c>
      <c r="C162" s="25">
        <f>Przedmioty!B163</f>
        <v>0</v>
      </c>
      <c r="D162" s="28">
        <f>Przedmioty!D163</f>
        <v>0</v>
      </c>
      <c r="E162" s="28">
        <f>Przedmioty!C163</f>
        <v>0</v>
      </c>
      <c r="F162" s="29">
        <f t="shared" si="369"/>
        <v>0</v>
      </c>
      <c r="G162" s="29">
        <f t="shared" si="370"/>
        <v>0</v>
      </c>
      <c r="H162" s="29">
        <f t="shared" si="371"/>
        <v>0</v>
      </c>
      <c r="J162" s="19">
        <f t="shared" ref="J162:J167" si="423">E162*SUM(F162:H162)</f>
        <v>0</v>
      </c>
      <c r="K162" s="19">
        <f t="shared" si="373"/>
        <v>900</v>
      </c>
      <c r="L162" s="19" t="str">
        <f>IF(OR(B169&gt;B162,J162=0),"",K162-SUM($L$132:L161))</f>
        <v/>
      </c>
      <c r="M162" s="19" t="str">
        <f t="shared" si="375"/>
        <v/>
      </c>
      <c r="N162" s="19" t="str">
        <f t="shared" si="321"/>
        <v/>
      </c>
      <c r="P162" s="55" t="str">
        <f>IF(N162="wykład",E162,IF(N162="ćw.aud",E162*'Kierunek studiów'!$C$6/'Formy zajęć'!$D$59,IF(N162="ćw.lab",E162*'Kierunek studiów'!$C$6/'Formy zajęć'!$D$60,IF(N162="ćw.konw",E162*'Kierunek studiów'!$C$6/'Formy zajęć'!$D$61,IF(N162="sem",E162*'Kierunek studiów'!$C$6/'Formy zajęć'!$D$62,IF(N162="niesklasyfikowane",0,""))))))</f>
        <v/>
      </c>
      <c r="V162" s="19">
        <f t="shared" si="376"/>
        <v>0</v>
      </c>
      <c r="W162" s="19">
        <f t="shared" si="376"/>
        <v>0</v>
      </c>
      <c r="X162" s="19">
        <f t="shared" si="376"/>
        <v>0</v>
      </c>
      <c r="Z162" s="19">
        <f t="shared" si="377"/>
        <v>0</v>
      </c>
      <c r="AA162" s="19">
        <f t="shared" si="377"/>
        <v>0</v>
      </c>
      <c r="AB162" s="19">
        <f t="shared" si="377"/>
        <v>0</v>
      </c>
      <c r="AD162" s="19">
        <f t="shared" si="378"/>
        <v>0</v>
      </c>
      <c r="AE162" s="19">
        <f t="shared" si="378"/>
        <v>0</v>
      </c>
      <c r="AF162" s="19">
        <f t="shared" si="378"/>
        <v>0</v>
      </c>
      <c r="AH162" s="19">
        <f t="shared" si="379"/>
        <v>0</v>
      </c>
      <c r="AI162" s="19">
        <f t="shared" si="379"/>
        <v>0</v>
      </c>
      <c r="AJ162" s="19">
        <f t="shared" si="379"/>
        <v>0</v>
      </c>
      <c r="AL162" s="19">
        <f t="shared" si="380"/>
        <v>0</v>
      </c>
      <c r="AM162" s="19">
        <f t="shared" si="380"/>
        <v>0</v>
      </c>
      <c r="AN162" s="19">
        <f t="shared" si="380"/>
        <v>0</v>
      </c>
      <c r="AP162" s="19">
        <f t="shared" si="381"/>
        <v>0</v>
      </c>
      <c r="AQ162" s="19">
        <f t="shared" si="381"/>
        <v>0</v>
      </c>
      <c r="AR162" s="19">
        <f t="shared" si="381"/>
        <v>0</v>
      </c>
      <c r="AT162" s="19">
        <f t="shared" si="382"/>
        <v>0</v>
      </c>
      <c r="AU162" s="19">
        <f t="shared" si="382"/>
        <v>0</v>
      </c>
      <c r="AV162" s="19">
        <f t="shared" si="382"/>
        <v>0</v>
      </c>
      <c r="AX162" s="19">
        <f t="shared" si="383"/>
        <v>0</v>
      </c>
      <c r="AY162" s="19">
        <f t="shared" si="383"/>
        <v>0</v>
      </c>
      <c r="AZ162" s="19">
        <f t="shared" si="383"/>
        <v>0</v>
      </c>
      <c r="BB162" s="19">
        <f t="shared" si="384"/>
        <v>0</v>
      </c>
      <c r="BC162" s="19">
        <f t="shared" si="384"/>
        <v>0</v>
      </c>
      <c r="BD162" s="19">
        <f t="shared" si="384"/>
        <v>0</v>
      </c>
      <c r="BF162" s="19">
        <f t="shared" si="385"/>
        <v>0</v>
      </c>
      <c r="BG162" s="19">
        <f t="shared" si="385"/>
        <v>0</v>
      </c>
      <c r="BH162" s="19">
        <f t="shared" si="385"/>
        <v>0</v>
      </c>
      <c r="BJ162" s="19">
        <f t="shared" si="386"/>
        <v>0</v>
      </c>
      <c r="BK162" s="19">
        <f t="shared" si="386"/>
        <v>0</v>
      </c>
      <c r="BL162" s="19">
        <f t="shared" si="386"/>
        <v>0</v>
      </c>
      <c r="BN162" s="19">
        <f t="shared" si="387"/>
        <v>0</v>
      </c>
      <c r="BO162" s="19">
        <f t="shared" si="387"/>
        <v>0</v>
      </c>
      <c r="BP162" s="19">
        <f t="shared" si="387"/>
        <v>0</v>
      </c>
      <c r="BR162" s="19">
        <f t="shared" si="388"/>
        <v>0</v>
      </c>
      <c r="BS162" s="19">
        <f t="shared" si="388"/>
        <v>0</v>
      </c>
      <c r="BT162" s="19">
        <f t="shared" si="388"/>
        <v>0</v>
      </c>
      <c r="BV162" s="19">
        <f t="shared" si="389"/>
        <v>0</v>
      </c>
      <c r="BW162" s="19">
        <f t="shared" si="389"/>
        <v>0</v>
      </c>
      <c r="BX162" s="19">
        <f t="shared" si="389"/>
        <v>0</v>
      </c>
      <c r="BZ162" s="19">
        <f t="shared" si="390"/>
        <v>0</v>
      </c>
      <c r="CA162" s="19">
        <f t="shared" si="390"/>
        <v>0</v>
      </c>
      <c r="CB162" s="19">
        <f t="shared" si="390"/>
        <v>0</v>
      </c>
      <c r="CD162" s="19">
        <f t="shared" si="391"/>
        <v>0</v>
      </c>
      <c r="CE162" s="19">
        <f t="shared" si="391"/>
        <v>0</v>
      </c>
      <c r="CF162" s="19">
        <f t="shared" si="391"/>
        <v>0</v>
      </c>
      <c r="CH162" s="19">
        <f t="shared" si="392"/>
        <v>0</v>
      </c>
      <c r="CI162" s="19">
        <f t="shared" si="392"/>
        <v>0</v>
      </c>
      <c r="CJ162" s="19">
        <f t="shared" si="392"/>
        <v>0</v>
      </c>
      <c r="CL162" s="19">
        <f t="shared" si="393"/>
        <v>0</v>
      </c>
      <c r="CM162" s="19">
        <f t="shared" si="393"/>
        <v>0</v>
      </c>
      <c r="CN162" s="19">
        <f t="shared" si="393"/>
        <v>0</v>
      </c>
      <c r="CP162" s="19">
        <f t="shared" si="394"/>
        <v>0</v>
      </c>
      <c r="CQ162" s="19">
        <f t="shared" si="394"/>
        <v>0</v>
      </c>
      <c r="CR162" s="19">
        <f t="shared" si="394"/>
        <v>0</v>
      </c>
      <c r="CT162" s="19">
        <f t="shared" si="395"/>
        <v>0</v>
      </c>
      <c r="CU162" s="19">
        <f t="shared" si="395"/>
        <v>0</v>
      </c>
      <c r="CV162" s="19">
        <f t="shared" si="395"/>
        <v>0</v>
      </c>
      <c r="CX162" s="19">
        <f t="shared" si="396"/>
        <v>0</v>
      </c>
      <c r="CY162" s="19">
        <f t="shared" si="396"/>
        <v>0</v>
      </c>
      <c r="CZ162" s="19">
        <f t="shared" si="396"/>
        <v>0</v>
      </c>
      <c r="DB162" s="19">
        <f t="shared" si="397"/>
        <v>0</v>
      </c>
      <c r="DC162" s="19">
        <f t="shared" si="397"/>
        <v>0</v>
      </c>
      <c r="DD162" s="19">
        <f t="shared" si="397"/>
        <v>0</v>
      </c>
      <c r="DF162" s="19">
        <f t="shared" si="398"/>
        <v>0</v>
      </c>
      <c r="DG162" s="19">
        <f t="shared" si="398"/>
        <v>0</v>
      </c>
      <c r="DH162" s="19">
        <f t="shared" si="398"/>
        <v>0</v>
      </c>
      <c r="DJ162" s="19">
        <f t="shared" si="399"/>
        <v>0</v>
      </c>
      <c r="DK162" s="19">
        <f t="shared" si="399"/>
        <v>0</v>
      </c>
      <c r="DL162" s="19">
        <f t="shared" si="399"/>
        <v>0</v>
      </c>
      <c r="DN162" s="19">
        <f t="shared" si="400"/>
        <v>0</v>
      </c>
      <c r="DO162" s="19">
        <f t="shared" si="400"/>
        <v>0</v>
      </c>
      <c r="DP162" s="19">
        <f t="shared" si="400"/>
        <v>0</v>
      </c>
      <c r="DR162" s="19">
        <f t="shared" si="401"/>
        <v>0</v>
      </c>
      <c r="DS162" s="19">
        <f t="shared" si="401"/>
        <v>0</v>
      </c>
      <c r="DT162" s="19">
        <f t="shared" si="401"/>
        <v>0</v>
      </c>
      <c r="DV162" s="19">
        <f t="shared" si="402"/>
        <v>0</v>
      </c>
      <c r="DW162" s="19">
        <f t="shared" si="402"/>
        <v>0</v>
      </c>
      <c r="DX162" s="19">
        <f t="shared" si="402"/>
        <v>0</v>
      </c>
      <c r="DZ162" s="19">
        <f t="shared" si="403"/>
        <v>0</v>
      </c>
      <c r="EA162" s="19">
        <f t="shared" si="403"/>
        <v>0</v>
      </c>
      <c r="EB162" s="19">
        <f t="shared" si="403"/>
        <v>0</v>
      </c>
      <c r="ED162" s="19">
        <f t="shared" si="404"/>
        <v>0</v>
      </c>
      <c r="EE162" s="19">
        <f t="shared" si="404"/>
        <v>0</v>
      </c>
      <c r="EF162" s="19">
        <f t="shared" si="404"/>
        <v>0</v>
      </c>
      <c r="EH162" s="19">
        <f t="shared" si="405"/>
        <v>0</v>
      </c>
      <c r="EI162" s="19">
        <f t="shared" si="405"/>
        <v>0</v>
      </c>
      <c r="EJ162" s="19">
        <f t="shared" si="405"/>
        <v>0</v>
      </c>
      <c r="EL162" s="19">
        <f t="shared" si="406"/>
        <v>0</v>
      </c>
      <c r="EM162" s="19">
        <f t="shared" si="406"/>
        <v>0</v>
      </c>
      <c r="EN162" s="19">
        <f t="shared" si="406"/>
        <v>0</v>
      </c>
      <c r="EP162" s="19">
        <f t="shared" si="407"/>
        <v>0</v>
      </c>
      <c r="EQ162" s="19">
        <f t="shared" si="407"/>
        <v>0</v>
      </c>
      <c r="ER162" s="19">
        <f t="shared" si="407"/>
        <v>0</v>
      </c>
      <c r="ET162" s="19">
        <f t="shared" si="408"/>
        <v>0</v>
      </c>
      <c r="EU162" s="19">
        <f t="shared" si="408"/>
        <v>0</v>
      </c>
      <c r="EV162" s="19">
        <f t="shared" si="408"/>
        <v>0</v>
      </c>
      <c r="EX162" s="19">
        <f t="shared" si="409"/>
        <v>0</v>
      </c>
      <c r="EY162" s="19">
        <f t="shared" si="409"/>
        <v>0</v>
      </c>
      <c r="EZ162" s="19">
        <f t="shared" si="409"/>
        <v>0</v>
      </c>
      <c r="FB162" s="19">
        <f t="shared" si="410"/>
        <v>0</v>
      </c>
      <c r="FC162" s="19">
        <f t="shared" si="410"/>
        <v>0</v>
      </c>
      <c r="FD162" s="19">
        <f t="shared" si="410"/>
        <v>0</v>
      </c>
      <c r="FF162" s="19">
        <f t="shared" si="411"/>
        <v>0</v>
      </c>
      <c r="FG162" s="19">
        <f t="shared" si="411"/>
        <v>0</v>
      </c>
      <c r="FH162" s="19">
        <f t="shared" si="411"/>
        <v>0</v>
      </c>
      <c r="FJ162" s="19">
        <f t="shared" si="412"/>
        <v>0</v>
      </c>
      <c r="FK162" s="19">
        <f t="shared" si="412"/>
        <v>0</v>
      </c>
      <c r="FL162" s="19">
        <f t="shared" si="412"/>
        <v>0</v>
      </c>
      <c r="FN162" s="19">
        <f t="shared" si="413"/>
        <v>0</v>
      </c>
      <c r="FO162" s="19">
        <f t="shared" si="413"/>
        <v>0</v>
      </c>
      <c r="FP162" s="19">
        <f t="shared" si="413"/>
        <v>0</v>
      </c>
      <c r="FR162" s="19">
        <f t="shared" si="414"/>
        <v>0</v>
      </c>
      <c r="FS162" s="19">
        <f t="shared" si="414"/>
        <v>0</v>
      </c>
      <c r="FT162" s="19">
        <f t="shared" si="414"/>
        <v>0</v>
      </c>
      <c r="FV162" s="19">
        <f t="shared" si="415"/>
        <v>0</v>
      </c>
      <c r="FW162" s="19">
        <f t="shared" si="415"/>
        <v>0</v>
      </c>
      <c r="FX162" s="19">
        <f t="shared" si="415"/>
        <v>0</v>
      </c>
      <c r="FZ162" s="19">
        <f t="shared" si="416"/>
        <v>0</v>
      </c>
      <c r="GA162" s="19">
        <f t="shared" si="416"/>
        <v>0</v>
      </c>
      <c r="GB162" s="19">
        <f t="shared" si="416"/>
        <v>0</v>
      </c>
      <c r="GD162" s="19">
        <f t="shared" si="417"/>
        <v>0</v>
      </c>
      <c r="GE162" s="19">
        <f t="shared" si="417"/>
        <v>0</v>
      </c>
      <c r="GF162" s="19">
        <f t="shared" si="417"/>
        <v>0</v>
      </c>
      <c r="GH162" s="19">
        <f t="shared" si="418"/>
        <v>0</v>
      </c>
      <c r="GI162" s="19">
        <f t="shared" si="418"/>
        <v>0</v>
      </c>
      <c r="GJ162" s="19">
        <f t="shared" si="418"/>
        <v>0</v>
      </c>
      <c r="GL162" s="19">
        <f t="shared" si="419"/>
        <v>0</v>
      </c>
      <c r="GM162" s="19">
        <f t="shared" si="419"/>
        <v>0</v>
      </c>
      <c r="GN162" s="19">
        <f t="shared" si="419"/>
        <v>0</v>
      </c>
      <c r="GP162" s="19">
        <f t="shared" si="420"/>
        <v>0</v>
      </c>
      <c r="GQ162" s="19">
        <f t="shared" si="420"/>
        <v>0</v>
      </c>
      <c r="GR162" s="19">
        <f t="shared" si="420"/>
        <v>0</v>
      </c>
      <c r="GT162" s="19">
        <f t="shared" si="421"/>
        <v>0</v>
      </c>
      <c r="GU162" s="19">
        <f t="shared" si="421"/>
        <v>0</v>
      </c>
      <c r="GV162" s="19">
        <f t="shared" si="421"/>
        <v>0</v>
      </c>
      <c r="HA162" s="27" t="str">
        <f>IF(N162="wykład",G162*E162*'Formy zajęć'!$D$53*'Formy zajęć'!$D$58,IF(N162="ćw.aud",G162*E162*'Kierunek studiów'!$C$6/'Formy zajęć'!$D$59*'Formy zajęć'!$D$53,IF(N162="sem",G162*E162*'Kierunek studiów'!$C$6/'Formy zajęć'!$D$62*'Formy zajęć'!$D$53,IF(N162="ćw.konw",G162*E162*'Formy zajęć'!$D$53*'Kierunek studiów'!$C$6/'Formy zajęć'!$D$61,IF(N162="ćw.lab",G162*E162*'Formy zajęć'!$D$53*'Kierunek studiów'!$C$6/'Formy zajęć'!$D$60,IF(N162="niesklasyfikowane",0,""))))))</f>
        <v/>
      </c>
      <c r="HB162" s="19" t="str">
        <f t="shared" si="374"/>
        <v/>
      </c>
    </row>
    <row r="163" spans="2:210" x14ac:dyDescent="0.25">
      <c r="B163" s="28">
        <f t="shared" si="422"/>
        <v>0</v>
      </c>
      <c r="C163" s="25">
        <f>Przedmioty!B164</f>
        <v>0</v>
      </c>
      <c r="D163" s="28">
        <f>Przedmioty!D164</f>
        <v>0</v>
      </c>
      <c r="E163" s="28">
        <f>Przedmioty!C164</f>
        <v>0</v>
      </c>
      <c r="F163" s="29">
        <f t="shared" si="369"/>
        <v>0</v>
      </c>
      <c r="G163" s="29">
        <f t="shared" si="370"/>
        <v>0</v>
      </c>
      <c r="H163" s="29">
        <f t="shared" si="371"/>
        <v>0</v>
      </c>
      <c r="J163" s="19">
        <f t="shared" si="423"/>
        <v>0</v>
      </c>
      <c r="K163" s="19">
        <f t="shared" si="373"/>
        <v>900</v>
      </c>
      <c r="L163" s="19" t="str">
        <f>IF(OR(B170&gt;B163,J163=0),"",K163-SUM($L$132:L162))</f>
        <v/>
      </c>
      <c r="M163" s="19" t="str">
        <f t="shared" si="375"/>
        <v/>
      </c>
      <c r="N163" s="19" t="str">
        <f t="shared" si="321"/>
        <v/>
      </c>
      <c r="P163" s="55" t="str">
        <f>IF(N163="wykład",E163,IF(N163="ćw.aud",E163*'Kierunek studiów'!$C$6/'Formy zajęć'!$D$59,IF(N163="ćw.lab",E163*'Kierunek studiów'!$C$6/'Formy zajęć'!$D$60,IF(N163="ćw.konw",E163*'Kierunek studiów'!$C$6/'Formy zajęć'!$D$61,IF(N163="sem",E163*'Kierunek studiów'!$C$6/'Formy zajęć'!$D$62,IF(N163="niesklasyfikowane",0,""))))))</f>
        <v/>
      </c>
      <c r="V163" s="19">
        <f t="shared" si="376"/>
        <v>0</v>
      </c>
      <c r="W163" s="19">
        <f t="shared" si="376"/>
        <v>0</v>
      </c>
      <c r="X163" s="19">
        <f t="shared" si="376"/>
        <v>0</v>
      </c>
      <c r="Z163" s="19">
        <f t="shared" si="377"/>
        <v>0</v>
      </c>
      <c r="AA163" s="19">
        <f t="shared" si="377"/>
        <v>0</v>
      </c>
      <c r="AB163" s="19">
        <f t="shared" si="377"/>
        <v>0</v>
      </c>
      <c r="AD163" s="19">
        <f t="shared" si="378"/>
        <v>0</v>
      </c>
      <c r="AE163" s="19">
        <f t="shared" si="378"/>
        <v>0</v>
      </c>
      <c r="AF163" s="19">
        <f t="shared" si="378"/>
        <v>0</v>
      </c>
      <c r="AH163" s="19">
        <f t="shared" si="379"/>
        <v>0</v>
      </c>
      <c r="AI163" s="19">
        <f t="shared" si="379"/>
        <v>0</v>
      </c>
      <c r="AJ163" s="19">
        <f t="shared" si="379"/>
        <v>0</v>
      </c>
      <c r="AL163" s="19">
        <f t="shared" si="380"/>
        <v>0</v>
      </c>
      <c r="AM163" s="19">
        <f t="shared" si="380"/>
        <v>0</v>
      </c>
      <c r="AN163" s="19">
        <f t="shared" si="380"/>
        <v>0</v>
      </c>
      <c r="AP163" s="19">
        <f t="shared" si="381"/>
        <v>0</v>
      </c>
      <c r="AQ163" s="19">
        <f t="shared" si="381"/>
        <v>0</v>
      </c>
      <c r="AR163" s="19">
        <f t="shared" si="381"/>
        <v>0</v>
      </c>
      <c r="AT163" s="19">
        <f t="shared" si="382"/>
        <v>0</v>
      </c>
      <c r="AU163" s="19">
        <f t="shared" si="382"/>
        <v>0</v>
      </c>
      <c r="AV163" s="19">
        <f t="shared" si="382"/>
        <v>0</v>
      </c>
      <c r="AX163" s="19">
        <f t="shared" si="383"/>
        <v>0</v>
      </c>
      <c r="AY163" s="19">
        <f t="shared" si="383"/>
        <v>0</v>
      </c>
      <c r="AZ163" s="19">
        <f t="shared" si="383"/>
        <v>0</v>
      </c>
      <c r="BB163" s="19">
        <f t="shared" si="384"/>
        <v>0</v>
      </c>
      <c r="BC163" s="19">
        <f t="shared" si="384"/>
        <v>0</v>
      </c>
      <c r="BD163" s="19">
        <f t="shared" si="384"/>
        <v>0</v>
      </c>
      <c r="BF163" s="19">
        <f t="shared" si="385"/>
        <v>0</v>
      </c>
      <c r="BG163" s="19">
        <f t="shared" si="385"/>
        <v>0</v>
      </c>
      <c r="BH163" s="19">
        <f t="shared" si="385"/>
        <v>0</v>
      </c>
      <c r="BJ163" s="19">
        <f t="shared" si="386"/>
        <v>0</v>
      </c>
      <c r="BK163" s="19">
        <f t="shared" si="386"/>
        <v>0</v>
      </c>
      <c r="BL163" s="19">
        <f t="shared" si="386"/>
        <v>0</v>
      </c>
      <c r="BN163" s="19">
        <f t="shared" si="387"/>
        <v>0</v>
      </c>
      <c r="BO163" s="19">
        <f t="shared" si="387"/>
        <v>0</v>
      </c>
      <c r="BP163" s="19">
        <f t="shared" si="387"/>
        <v>0</v>
      </c>
      <c r="BR163" s="19">
        <f t="shared" si="388"/>
        <v>0</v>
      </c>
      <c r="BS163" s="19">
        <f t="shared" si="388"/>
        <v>0</v>
      </c>
      <c r="BT163" s="19">
        <f t="shared" si="388"/>
        <v>0</v>
      </c>
      <c r="BV163" s="19">
        <f t="shared" si="389"/>
        <v>0</v>
      </c>
      <c r="BW163" s="19">
        <f t="shared" si="389"/>
        <v>0</v>
      </c>
      <c r="BX163" s="19">
        <f t="shared" si="389"/>
        <v>0</v>
      </c>
      <c r="BZ163" s="19">
        <f t="shared" si="390"/>
        <v>0</v>
      </c>
      <c r="CA163" s="19">
        <f t="shared" si="390"/>
        <v>0</v>
      </c>
      <c r="CB163" s="19">
        <f t="shared" si="390"/>
        <v>0</v>
      </c>
      <c r="CD163" s="19">
        <f t="shared" si="391"/>
        <v>0</v>
      </c>
      <c r="CE163" s="19">
        <f t="shared" si="391"/>
        <v>0</v>
      </c>
      <c r="CF163" s="19">
        <f t="shared" si="391"/>
        <v>0</v>
      </c>
      <c r="CH163" s="19">
        <f t="shared" si="392"/>
        <v>0</v>
      </c>
      <c r="CI163" s="19">
        <f t="shared" si="392"/>
        <v>0</v>
      </c>
      <c r="CJ163" s="19">
        <f t="shared" si="392"/>
        <v>0</v>
      </c>
      <c r="CL163" s="19">
        <f t="shared" si="393"/>
        <v>0</v>
      </c>
      <c r="CM163" s="19">
        <f t="shared" si="393"/>
        <v>0</v>
      </c>
      <c r="CN163" s="19">
        <f t="shared" si="393"/>
        <v>0</v>
      </c>
      <c r="CP163" s="19">
        <f t="shared" si="394"/>
        <v>0</v>
      </c>
      <c r="CQ163" s="19">
        <f t="shared" si="394"/>
        <v>0</v>
      </c>
      <c r="CR163" s="19">
        <f t="shared" si="394"/>
        <v>0</v>
      </c>
      <c r="CT163" s="19">
        <f t="shared" si="395"/>
        <v>0</v>
      </c>
      <c r="CU163" s="19">
        <f t="shared" si="395"/>
        <v>0</v>
      </c>
      <c r="CV163" s="19">
        <f t="shared" si="395"/>
        <v>0</v>
      </c>
      <c r="CX163" s="19">
        <f t="shared" si="396"/>
        <v>0</v>
      </c>
      <c r="CY163" s="19">
        <f t="shared" si="396"/>
        <v>0</v>
      </c>
      <c r="CZ163" s="19">
        <f t="shared" si="396"/>
        <v>0</v>
      </c>
      <c r="DB163" s="19">
        <f t="shared" si="397"/>
        <v>0</v>
      </c>
      <c r="DC163" s="19">
        <f t="shared" si="397"/>
        <v>0</v>
      </c>
      <c r="DD163" s="19">
        <f t="shared" si="397"/>
        <v>0</v>
      </c>
      <c r="DF163" s="19">
        <f t="shared" si="398"/>
        <v>0</v>
      </c>
      <c r="DG163" s="19">
        <f t="shared" si="398"/>
        <v>0</v>
      </c>
      <c r="DH163" s="19">
        <f t="shared" si="398"/>
        <v>0</v>
      </c>
      <c r="DJ163" s="19">
        <f t="shared" si="399"/>
        <v>0</v>
      </c>
      <c r="DK163" s="19">
        <f t="shared" si="399"/>
        <v>0</v>
      </c>
      <c r="DL163" s="19">
        <f t="shared" si="399"/>
        <v>0</v>
      </c>
      <c r="DN163" s="19">
        <f t="shared" si="400"/>
        <v>0</v>
      </c>
      <c r="DO163" s="19">
        <f t="shared" si="400"/>
        <v>0</v>
      </c>
      <c r="DP163" s="19">
        <f t="shared" si="400"/>
        <v>0</v>
      </c>
      <c r="DR163" s="19">
        <f t="shared" si="401"/>
        <v>0</v>
      </c>
      <c r="DS163" s="19">
        <f t="shared" si="401"/>
        <v>0</v>
      </c>
      <c r="DT163" s="19">
        <f t="shared" si="401"/>
        <v>0</v>
      </c>
      <c r="DV163" s="19">
        <f t="shared" si="402"/>
        <v>0</v>
      </c>
      <c r="DW163" s="19">
        <f t="shared" si="402"/>
        <v>0</v>
      </c>
      <c r="DX163" s="19">
        <f t="shared" si="402"/>
        <v>0</v>
      </c>
      <c r="DZ163" s="19">
        <f t="shared" si="403"/>
        <v>0</v>
      </c>
      <c r="EA163" s="19">
        <f t="shared" si="403"/>
        <v>0</v>
      </c>
      <c r="EB163" s="19">
        <f t="shared" si="403"/>
        <v>0</v>
      </c>
      <c r="ED163" s="19">
        <f t="shared" si="404"/>
        <v>0</v>
      </c>
      <c r="EE163" s="19">
        <f t="shared" si="404"/>
        <v>0</v>
      </c>
      <c r="EF163" s="19">
        <f t="shared" si="404"/>
        <v>0</v>
      </c>
      <c r="EH163" s="19">
        <f t="shared" si="405"/>
        <v>0</v>
      </c>
      <c r="EI163" s="19">
        <f t="shared" si="405"/>
        <v>0</v>
      </c>
      <c r="EJ163" s="19">
        <f t="shared" si="405"/>
        <v>0</v>
      </c>
      <c r="EL163" s="19">
        <f t="shared" si="406"/>
        <v>0</v>
      </c>
      <c r="EM163" s="19">
        <f t="shared" si="406"/>
        <v>0</v>
      </c>
      <c r="EN163" s="19">
        <f t="shared" si="406"/>
        <v>0</v>
      </c>
      <c r="EP163" s="19">
        <f t="shared" si="407"/>
        <v>0</v>
      </c>
      <c r="EQ163" s="19">
        <f t="shared" si="407"/>
        <v>0</v>
      </c>
      <c r="ER163" s="19">
        <f t="shared" si="407"/>
        <v>0</v>
      </c>
      <c r="ET163" s="19">
        <f t="shared" si="408"/>
        <v>0</v>
      </c>
      <c r="EU163" s="19">
        <f t="shared" si="408"/>
        <v>0</v>
      </c>
      <c r="EV163" s="19">
        <f t="shared" si="408"/>
        <v>0</v>
      </c>
      <c r="EX163" s="19">
        <f t="shared" si="409"/>
        <v>0</v>
      </c>
      <c r="EY163" s="19">
        <f t="shared" si="409"/>
        <v>0</v>
      </c>
      <c r="EZ163" s="19">
        <f t="shared" si="409"/>
        <v>0</v>
      </c>
      <c r="FB163" s="19">
        <f t="shared" si="410"/>
        <v>0</v>
      </c>
      <c r="FC163" s="19">
        <f t="shared" si="410"/>
        <v>0</v>
      </c>
      <c r="FD163" s="19">
        <f t="shared" si="410"/>
        <v>0</v>
      </c>
      <c r="FF163" s="19">
        <f t="shared" si="411"/>
        <v>0</v>
      </c>
      <c r="FG163" s="19">
        <f t="shared" si="411"/>
        <v>0</v>
      </c>
      <c r="FH163" s="19">
        <f t="shared" si="411"/>
        <v>0</v>
      </c>
      <c r="FJ163" s="19">
        <f t="shared" si="412"/>
        <v>0</v>
      </c>
      <c r="FK163" s="19">
        <f t="shared" si="412"/>
        <v>0</v>
      </c>
      <c r="FL163" s="19">
        <f t="shared" si="412"/>
        <v>0</v>
      </c>
      <c r="FN163" s="19">
        <f t="shared" si="413"/>
        <v>0</v>
      </c>
      <c r="FO163" s="19">
        <f t="shared" si="413"/>
        <v>0</v>
      </c>
      <c r="FP163" s="19">
        <f t="shared" si="413"/>
        <v>0</v>
      </c>
      <c r="FR163" s="19">
        <f t="shared" si="414"/>
        <v>0</v>
      </c>
      <c r="FS163" s="19">
        <f t="shared" si="414"/>
        <v>0</v>
      </c>
      <c r="FT163" s="19">
        <f t="shared" si="414"/>
        <v>0</v>
      </c>
      <c r="FV163" s="19">
        <f t="shared" si="415"/>
        <v>0</v>
      </c>
      <c r="FW163" s="19">
        <f t="shared" si="415"/>
        <v>0</v>
      </c>
      <c r="FX163" s="19">
        <f t="shared" si="415"/>
        <v>0</v>
      </c>
      <c r="FZ163" s="19">
        <f t="shared" si="416"/>
        <v>0</v>
      </c>
      <c r="GA163" s="19">
        <f t="shared" si="416"/>
        <v>0</v>
      </c>
      <c r="GB163" s="19">
        <f t="shared" si="416"/>
        <v>0</v>
      </c>
      <c r="GD163" s="19">
        <f t="shared" si="417"/>
        <v>0</v>
      </c>
      <c r="GE163" s="19">
        <f t="shared" si="417"/>
        <v>0</v>
      </c>
      <c r="GF163" s="19">
        <f t="shared" si="417"/>
        <v>0</v>
      </c>
      <c r="GH163" s="19">
        <f t="shared" si="418"/>
        <v>0</v>
      </c>
      <c r="GI163" s="19">
        <f t="shared" si="418"/>
        <v>0</v>
      </c>
      <c r="GJ163" s="19">
        <f t="shared" si="418"/>
        <v>0</v>
      </c>
      <c r="GL163" s="19">
        <f t="shared" si="419"/>
        <v>0</v>
      </c>
      <c r="GM163" s="19">
        <f t="shared" si="419"/>
        <v>0</v>
      </c>
      <c r="GN163" s="19">
        <f t="shared" si="419"/>
        <v>0</v>
      </c>
      <c r="GP163" s="19">
        <f t="shared" si="420"/>
        <v>0</v>
      </c>
      <c r="GQ163" s="19">
        <f t="shared" si="420"/>
        <v>0</v>
      </c>
      <c r="GR163" s="19">
        <f t="shared" si="420"/>
        <v>0</v>
      </c>
      <c r="GT163" s="19">
        <f t="shared" si="421"/>
        <v>0</v>
      </c>
      <c r="GU163" s="19">
        <f t="shared" si="421"/>
        <v>0</v>
      </c>
      <c r="GV163" s="19">
        <f t="shared" si="421"/>
        <v>0</v>
      </c>
      <c r="HA163" s="27" t="str">
        <f>IF(N163="wykład",G163*E163*'Formy zajęć'!$D$53*'Formy zajęć'!$D$58,IF(N163="ćw.aud",G163*E163*'Kierunek studiów'!$C$6/'Formy zajęć'!$D$59*'Formy zajęć'!$D$53,IF(N163="sem",G163*E163*'Kierunek studiów'!$C$6/'Formy zajęć'!$D$62*'Formy zajęć'!$D$53,IF(N163="ćw.konw",G163*E163*'Formy zajęć'!$D$53*'Kierunek studiów'!$C$6/'Formy zajęć'!$D$61,IF(N163="ćw.lab",G163*E163*'Formy zajęć'!$D$53*'Kierunek studiów'!$C$6/'Formy zajęć'!$D$60,IF(N163="niesklasyfikowane",0,""))))))</f>
        <v/>
      </c>
      <c r="HB163" s="19" t="str">
        <f t="shared" si="374"/>
        <v/>
      </c>
    </row>
    <row r="164" spans="2:210" x14ac:dyDescent="0.25">
      <c r="B164" s="28">
        <f t="shared" si="422"/>
        <v>0</v>
      </c>
      <c r="C164" s="25">
        <f>Przedmioty!B165</f>
        <v>0</v>
      </c>
      <c r="D164" s="28">
        <f>Przedmioty!D165</f>
        <v>0</v>
      </c>
      <c r="E164" s="28">
        <f>Przedmioty!C165</f>
        <v>0</v>
      </c>
      <c r="F164" s="29">
        <f t="shared" si="369"/>
        <v>0</v>
      </c>
      <c r="G164" s="29">
        <f t="shared" si="370"/>
        <v>0</v>
      </c>
      <c r="H164" s="29">
        <f t="shared" si="371"/>
        <v>0</v>
      </c>
      <c r="J164" s="19">
        <f t="shared" si="423"/>
        <v>0</v>
      </c>
      <c r="K164" s="19">
        <f t="shared" si="373"/>
        <v>900</v>
      </c>
      <c r="L164" s="19" t="str">
        <f>IF(OR(B171&gt;B164,J164=0),"",K164-SUM($L$132:L163))</f>
        <v/>
      </c>
      <c r="M164" s="19" t="str">
        <f t="shared" si="375"/>
        <v/>
      </c>
      <c r="N164" s="19" t="str">
        <f t="shared" si="321"/>
        <v/>
      </c>
      <c r="P164" s="55" t="str">
        <f>IF(N164="wykład",E164,IF(N164="ćw.aud",E164*'Kierunek studiów'!$C$6/'Formy zajęć'!$D$59,IF(N164="ćw.lab",E164*'Kierunek studiów'!$C$6/'Formy zajęć'!$D$60,IF(N164="ćw.konw",E164*'Kierunek studiów'!$C$6/'Formy zajęć'!$D$61,IF(N164="sem",E164*'Kierunek studiów'!$C$6/'Formy zajęć'!$D$62,IF(N164="niesklasyfikowane",0,""))))))</f>
        <v/>
      </c>
      <c r="V164" s="19">
        <f t="shared" si="376"/>
        <v>0</v>
      </c>
      <c r="W164" s="19">
        <f t="shared" si="376"/>
        <v>0</v>
      </c>
      <c r="X164" s="19">
        <f t="shared" si="376"/>
        <v>0</v>
      </c>
      <c r="Z164" s="19">
        <f t="shared" si="377"/>
        <v>0</v>
      </c>
      <c r="AA164" s="19">
        <f t="shared" si="377"/>
        <v>0</v>
      </c>
      <c r="AB164" s="19">
        <f t="shared" si="377"/>
        <v>0</v>
      </c>
      <c r="AD164" s="19">
        <f t="shared" si="378"/>
        <v>0</v>
      </c>
      <c r="AE164" s="19">
        <f t="shared" si="378"/>
        <v>0</v>
      </c>
      <c r="AF164" s="19">
        <f t="shared" si="378"/>
        <v>0</v>
      </c>
      <c r="AH164" s="19">
        <f t="shared" si="379"/>
        <v>0</v>
      </c>
      <c r="AI164" s="19">
        <f t="shared" si="379"/>
        <v>0</v>
      </c>
      <c r="AJ164" s="19">
        <f t="shared" si="379"/>
        <v>0</v>
      </c>
      <c r="AL164" s="19">
        <f t="shared" si="380"/>
        <v>0</v>
      </c>
      <c r="AM164" s="19">
        <f t="shared" si="380"/>
        <v>0</v>
      </c>
      <c r="AN164" s="19">
        <f t="shared" si="380"/>
        <v>0</v>
      </c>
      <c r="AP164" s="19">
        <f t="shared" si="381"/>
        <v>0</v>
      </c>
      <c r="AQ164" s="19">
        <f t="shared" si="381"/>
        <v>0</v>
      </c>
      <c r="AR164" s="19">
        <f t="shared" si="381"/>
        <v>0</v>
      </c>
      <c r="AT164" s="19">
        <f t="shared" si="382"/>
        <v>0</v>
      </c>
      <c r="AU164" s="19">
        <f t="shared" si="382"/>
        <v>0</v>
      </c>
      <c r="AV164" s="19">
        <f t="shared" si="382"/>
        <v>0</v>
      </c>
      <c r="AX164" s="19">
        <f t="shared" si="383"/>
        <v>0</v>
      </c>
      <c r="AY164" s="19">
        <f t="shared" si="383"/>
        <v>0</v>
      </c>
      <c r="AZ164" s="19">
        <f t="shared" si="383"/>
        <v>0</v>
      </c>
      <c r="BB164" s="19">
        <f t="shared" si="384"/>
        <v>0</v>
      </c>
      <c r="BC164" s="19">
        <f t="shared" si="384"/>
        <v>0</v>
      </c>
      <c r="BD164" s="19">
        <f t="shared" si="384"/>
        <v>0</v>
      </c>
      <c r="BF164" s="19">
        <f t="shared" si="385"/>
        <v>0</v>
      </c>
      <c r="BG164" s="19">
        <f t="shared" si="385"/>
        <v>0</v>
      </c>
      <c r="BH164" s="19">
        <f t="shared" si="385"/>
        <v>0</v>
      </c>
      <c r="BJ164" s="19">
        <f t="shared" si="386"/>
        <v>0</v>
      </c>
      <c r="BK164" s="19">
        <f t="shared" si="386"/>
        <v>0</v>
      </c>
      <c r="BL164" s="19">
        <f t="shared" si="386"/>
        <v>0</v>
      </c>
      <c r="BN164" s="19">
        <f t="shared" si="387"/>
        <v>0</v>
      </c>
      <c r="BO164" s="19">
        <f t="shared" si="387"/>
        <v>0</v>
      </c>
      <c r="BP164" s="19">
        <f t="shared" si="387"/>
        <v>0</v>
      </c>
      <c r="BR164" s="19">
        <f t="shared" si="388"/>
        <v>0</v>
      </c>
      <c r="BS164" s="19">
        <f t="shared" si="388"/>
        <v>0</v>
      </c>
      <c r="BT164" s="19">
        <f t="shared" si="388"/>
        <v>0</v>
      </c>
      <c r="BV164" s="19">
        <f t="shared" si="389"/>
        <v>0</v>
      </c>
      <c r="BW164" s="19">
        <f t="shared" si="389"/>
        <v>0</v>
      </c>
      <c r="BX164" s="19">
        <f t="shared" si="389"/>
        <v>0</v>
      </c>
      <c r="BZ164" s="19">
        <f t="shared" si="390"/>
        <v>0</v>
      </c>
      <c r="CA164" s="19">
        <f t="shared" si="390"/>
        <v>0</v>
      </c>
      <c r="CB164" s="19">
        <f t="shared" si="390"/>
        <v>0</v>
      </c>
      <c r="CD164" s="19">
        <f t="shared" si="391"/>
        <v>0</v>
      </c>
      <c r="CE164" s="19">
        <f t="shared" si="391"/>
        <v>0</v>
      </c>
      <c r="CF164" s="19">
        <f t="shared" si="391"/>
        <v>0</v>
      </c>
      <c r="CH164" s="19">
        <f t="shared" si="392"/>
        <v>0</v>
      </c>
      <c r="CI164" s="19">
        <f t="shared" si="392"/>
        <v>0</v>
      </c>
      <c r="CJ164" s="19">
        <f t="shared" si="392"/>
        <v>0</v>
      </c>
      <c r="CL164" s="19">
        <f t="shared" si="393"/>
        <v>0</v>
      </c>
      <c r="CM164" s="19">
        <f t="shared" si="393"/>
        <v>0</v>
      </c>
      <c r="CN164" s="19">
        <f t="shared" si="393"/>
        <v>0</v>
      </c>
      <c r="CP164" s="19">
        <f t="shared" si="394"/>
        <v>0</v>
      </c>
      <c r="CQ164" s="19">
        <f t="shared" si="394"/>
        <v>0</v>
      </c>
      <c r="CR164" s="19">
        <f t="shared" si="394"/>
        <v>0</v>
      </c>
      <c r="CT164" s="19">
        <f t="shared" si="395"/>
        <v>0</v>
      </c>
      <c r="CU164" s="19">
        <f t="shared" si="395"/>
        <v>0</v>
      </c>
      <c r="CV164" s="19">
        <f t="shared" si="395"/>
        <v>0</v>
      </c>
      <c r="CX164" s="19">
        <f t="shared" si="396"/>
        <v>0</v>
      </c>
      <c r="CY164" s="19">
        <f t="shared" si="396"/>
        <v>0</v>
      </c>
      <c r="CZ164" s="19">
        <f t="shared" si="396"/>
        <v>0</v>
      </c>
      <c r="DB164" s="19">
        <f t="shared" si="397"/>
        <v>0</v>
      </c>
      <c r="DC164" s="19">
        <f t="shared" si="397"/>
        <v>0</v>
      </c>
      <c r="DD164" s="19">
        <f t="shared" si="397"/>
        <v>0</v>
      </c>
      <c r="DF164" s="19">
        <f t="shared" si="398"/>
        <v>0</v>
      </c>
      <c r="DG164" s="19">
        <f t="shared" si="398"/>
        <v>0</v>
      </c>
      <c r="DH164" s="19">
        <f t="shared" si="398"/>
        <v>0</v>
      </c>
      <c r="DJ164" s="19">
        <f t="shared" si="399"/>
        <v>0</v>
      </c>
      <c r="DK164" s="19">
        <f t="shared" si="399"/>
        <v>0</v>
      </c>
      <c r="DL164" s="19">
        <f t="shared" si="399"/>
        <v>0</v>
      </c>
      <c r="DN164" s="19">
        <f t="shared" si="400"/>
        <v>0</v>
      </c>
      <c r="DO164" s="19">
        <f t="shared" si="400"/>
        <v>0</v>
      </c>
      <c r="DP164" s="19">
        <f t="shared" si="400"/>
        <v>0</v>
      </c>
      <c r="DR164" s="19">
        <f t="shared" si="401"/>
        <v>0</v>
      </c>
      <c r="DS164" s="19">
        <f t="shared" si="401"/>
        <v>0</v>
      </c>
      <c r="DT164" s="19">
        <f t="shared" si="401"/>
        <v>0</v>
      </c>
      <c r="DV164" s="19">
        <f t="shared" si="402"/>
        <v>0</v>
      </c>
      <c r="DW164" s="19">
        <f t="shared" si="402"/>
        <v>0</v>
      </c>
      <c r="DX164" s="19">
        <f t="shared" si="402"/>
        <v>0</v>
      </c>
      <c r="DZ164" s="19">
        <f t="shared" si="403"/>
        <v>0</v>
      </c>
      <c r="EA164" s="19">
        <f t="shared" si="403"/>
        <v>0</v>
      </c>
      <c r="EB164" s="19">
        <f t="shared" si="403"/>
        <v>0</v>
      </c>
      <c r="ED164" s="19">
        <f t="shared" si="404"/>
        <v>0</v>
      </c>
      <c r="EE164" s="19">
        <f t="shared" si="404"/>
        <v>0</v>
      </c>
      <c r="EF164" s="19">
        <f t="shared" si="404"/>
        <v>0</v>
      </c>
      <c r="EH164" s="19">
        <f t="shared" si="405"/>
        <v>0</v>
      </c>
      <c r="EI164" s="19">
        <f t="shared" si="405"/>
        <v>0</v>
      </c>
      <c r="EJ164" s="19">
        <f t="shared" si="405"/>
        <v>0</v>
      </c>
      <c r="EL164" s="19">
        <f t="shared" si="406"/>
        <v>0</v>
      </c>
      <c r="EM164" s="19">
        <f t="shared" si="406"/>
        <v>0</v>
      </c>
      <c r="EN164" s="19">
        <f t="shared" si="406"/>
        <v>0</v>
      </c>
      <c r="EP164" s="19">
        <f t="shared" si="407"/>
        <v>0</v>
      </c>
      <c r="EQ164" s="19">
        <f t="shared" si="407"/>
        <v>0</v>
      </c>
      <c r="ER164" s="19">
        <f t="shared" si="407"/>
        <v>0</v>
      </c>
      <c r="ET164" s="19">
        <f t="shared" si="408"/>
        <v>0</v>
      </c>
      <c r="EU164" s="19">
        <f t="shared" si="408"/>
        <v>0</v>
      </c>
      <c r="EV164" s="19">
        <f t="shared" si="408"/>
        <v>0</v>
      </c>
      <c r="EX164" s="19">
        <f t="shared" si="409"/>
        <v>0</v>
      </c>
      <c r="EY164" s="19">
        <f t="shared" si="409"/>
        <v>0</v>
      </c>
      <c r="EZ164" s="19">
        <f t="shared" si="409"/>
        <v>0</v>
      </c>
      <c r="FB164" s="19">
        <f t="shared" si="410"/>
        <v>0</v>
      </c>
      <c r="FC164" s="19">
        <f t="shared" si="410"/>
        <v>0</v>
      </c>
      <c r="FD164" s="19">
        <f t="shared" si="410"/>
        <v>0</v>
      </c>
      <c r="FF164" s="19">
        <f t="shared" si="411"/>
        <v>0</v>
      </c>
      <c r="FG164" s="19">
        <f t="shared" si="411"/>
        <v>0</v>
      </c>
      <c r="FH164" s="19">
        <f t="shared" si="411"/>
        <v>0</v>
      </c>
      <c r="FJ164" s="19">
        <f t="shared" si="412"/>
        <v>0</v>
      </c>
      <c r="FK164" s="19">
        <f t="shared" si="412"/>
        <v>0</v>
      </c>
      <c r="FL164" s="19">
        <f t="shared" si="412"/>
        <v>0</v>
      </c>
      <c r="FN164" s="19">
        <f t="shared" si="413"/>
        <v>0</v>
      </c>
      <c r="FO164" s="19">
        <f t="shared" si="413"/>
        <v>0</v>
      </c>
      <c r="FP164" s="19">
        <f t="shared" si="413"/>
        <v>0</v>
      </c>
      <c r="FR164" s="19">
        <f t="shared" si="414"/>
        <v>0</v>
      </c>
      <c r="FS164" s="19">
        <f t="shared" si="414"/>
        <v>0</v>
      </c>
      <c r="FT164" s="19">
        <f t="shared" si="414"/>
        <v>0</v>
      </c>
      <c r="FV164" s="19">
        <f t="shared" si="415"/>
        <v>0</v>
      </c>
      <c r="FW164" s="19">
        <f t="shared" si="415"/>
        <v>0</v>
      </c>
      <c r="FX164" s="19">
        <f t="shared" si="415"/>
        <v>0</v>
      </c>
      <c r="FZ164" s="19">
        <f t="shared" si="416"/>
        <v>0</v>
      </c>
      <c r="GA164" s="19">
        <f t="shared" si="416"/>
        <v>0</v>
      </c>
      <c r="GB164" s="19">
        <f t="shared" si="416"/>
        <v>0</v>
      </c>
      <c r="GD164" s="19">
        <f t="shared" si="417"/>
        <v>0</v>
      </c>
      <c r="GE164" s="19">
        <f t="shared" si="417"/>
        <v>0</v>
      </c>
      <c r="GF164" s="19">
        <f t="shared" si="417"/>
        <v>0</v>
      </c>
      <c r="GH164" s="19">
        <f t="shared" si="418"/>
        <v>0</v>
      </c>
      <c r="GI164" s="19">
        <f t="shared" si="418"/>
        <v>0</v>
      </c>
      <c r="GJ164" s="19">
        <f t="shared" si="418"/>
        <v>0</v>
      </c>
      <c r="GL164" s="19">
        <f t="shared" si="419"/>
        <v>0</v>
      </c>
      <c r="GM164" s="19">
        <f t="shared" si="419"/>
        <v>0</v>
      </c>
      <c r="GN164" s="19">
        <f t="shared" si="419"/>
        <v>0</v>
      </c>
      <c r="GP164" s="19">
        <f t="shared" si="420"/>
        <v>0</v>
      </c>
      <c r="GQ164" s="19">
        <f t="shared" si="420"/>
        <v>0</v>
      </c>
      <c r="GR164" s="19">
        <f t="shared" si="420"/>
        <v>0</v>
      </c>
      <c r="GT164" s="19">
        <f t="shared" si="421"/>
        <v>0</v>
      </c>
      <c r="GU164" s="19">
        <f t="shared" si="421"/>
        <v>0</v>
      </c>
      <c r="GV164" s="19">
        <f t="shared" si="421"/>
        <v>0</v>
      </c>
      <c r="HA164" s="27" t="str">
        <f>IF(N164="wykład",G164*E164*'Formy zajęć'!$D$53*'Formy zajęć'!$D$58,IF(N164="ćw.aud",G164*E164*'Kierunek studiów'!$C$6/'Formy zajęć'!$D$59*'Formy zajęć'!$D$53,IF(N164="sem",G164*E164*'Kierunek studiów'!$C$6/'Formy zajęć'!$D$62*'Formy zajęć'!$D$53,IF(N164="ćw.konw",G164*E164*'Formy zajęć'!$D$53*'Kierunek studiów'!$C$6/'Formy zajęć'!$D$61,IF(N164="ćw.lab",G164*E164*'Formy zajęć'!$D$53*'Kierunek studiów'!$C$6/'Formy zajęć'!$D$60,IF(N164="niesklasyfikowane",0,""))))))</f>
        <v/>
      </c>
      <c r="HB164" s="19" t="str">
        <f t="shared" si="374"/>
        <v/>
      </c>
    </row>
    <row r="165" spans="2:210" x14ac:dyDescent="0.25">
      <c r="B165" s="28">
        <f t="shared" si="422"/>
        <v>0</v>
      </c>
      <c r="C165" s="25">
        <f>Przedmioty!B166</f>
        <v>0</v>
      </c>
      <c r="D165" s="28">
        <f>Przedmioty!D166</f>
        <v>0</v>
      </c>
      <c r="E165" s="28">
        <f>Przedmioty!C166</f>
        <v>0</v>
      </c>
      <c r="F165" s="29">
        <f t="shared" si="369"/>
        <v>0</v>
      </c>
      <c r="G165" s="29">
        <f t="shared" si="370"/>
        <v>0</v>
      </c>
      <c r="H165" s="29">
        <f t="shared" si="371"/>
        <v>0</v>
      </c>
      <c r="J165" s="19">
        <f t="shared" si="423"/>
        <v>0</v>
      </c>
      <c r="K165" s="19">
        <f t="shared" si="373"/>
        <v>900</v>
      </c>
      <c r="L165" s="19" t="str">
        <f>IF(OR(B172&gt;B165,J165=0),"",K165-SUM($L$132:L164))</f>
        <v/>
      </c>
      <c r="M165" s="19" t="str">
        <f t="shared" si="375"/>
        <v/>
      </c>
      <c r="N165" s="19" t="str">
        <f t="shared" si="321"/>
        <v/>
      </c>
      <c r="P165" s="55" t="str">
        <f>IF(N165="wykład",E165,IF(N165="ćw.aud",E165*'Kierunek studiów'!$C$6/'Formy zajęć'!$D$59,IF(N165="ćw.lab",E165*'Kierunek studiów'!$C$6/'Formy zajęć'!$D$60,IF(N165="ćw.konw",E165*'Kierunek studiów'!$C$6/'Formy zajęć'!$D$61,IF(N165="sem",E165*'Kierunek studiów'!$C$6/'Formy zajęć'!$D$62,IF(N165="niesklasyfikowane",0,""))))))</f>
        <v/>
      </c>
      <c r="V165" s="19">
        <f t="shared" si="376"/>
        <v>0</v>
      </c>
      <c r="W165" s="19">
        <f t="shared" si="376"/>
        <v>0</v>
      </c>
      <c r="X165" s="19">
        <f t="shared" si="376"/>
        <v>0</v>
      </c>
      <c r="Z165" s="19">
        <f t="shared" si="377"/>
        <v>0</v>
      </c>
      <c r="AA165" s="19">
        <f t="shared" si="377"/>
        <v>0</v>
      </c>
      <c r="AB165" s="19">
        <f t="shared" si="377"/>
        <v>0</v>
      </c>
      <c r="AD165" s="19">
        <f t="shared" si="378"/>
        <v>0</v>
      </c>
      <c r="AE165" s="19">
        <f t="shared" si="378"/>
        <v>0</v>
      </c>
      <c r="AF165" s="19">
        <f t="shared" si="378"/>
        <v>0</v>
      </c>
      <c r="AH165" s="19">
        <f t="shared" si="379"/>
        <v>0</v>
      </c>
      <c r="AI165" s="19">
        <f t="shared" si="379"/>
        <v>0</v>
      </c>
      <c r="AJ165" s="19">
        <f t="shared" si="379"/>
        <v>0</v>
      </c>
      <c r="AL165" s="19">
        <f t="shared" si="380"/>
        <v>0</v>
      </c>
      <c r="AM165" s="19">
        <f t="shared" si="380"/>
        <v>0</v>
      </c>
      <c r="AN165" s="19">
        <f t="shared" si="380"/>
        <v>0</v>
      </c>
      <c r="AP165" s="19">
        <f t="shared" si="381"/>
        <v>0</v>
      </c>
      <c r="AQ165" s="19">
        <f t="shared" si="381"/>
        <v>0</v>
      </c>
      <c r="AR165" s="19">
        <f t="shared" si="381"/>
        <v>0</v>
      </c>
      <c r="AT165" s="19">
        <f t="shared" si="382"/>
        <v>0</v>
      </c>
      <c r="AU165" s="19">
        <f t="shared" si="382"/>
        <v>0</v>
      </c>
      <c r="AV165" s="19">
        <f t="shared" si="382"/>
        <v>0</v>
      </c>
      <c r="AX165" s="19">
        <f t="shared" si="383"/>
        <v>0</v>
      </c>
      <c r="AY165" s="19">
        <f t="shared" si="383"/>
        <v>0</v>
      </c>
      <c r="AZ165" s="19">
        <f t="shared" si="383"/>
        <v>0</v>
      </c>
      <c r="BB165" s="19">
        <f t="shared" si="384"/>
        <v>0</v>
      </c>
      <c r="BC165" s="19">
        <f t="shared" si="384"/>
        <v>0</v>
      </c>
      <c r="BD165" s="19">
        <f t="shared" si="384"/>
        <v>0</v>
      </c>
      <c r="BF165" s="19">
        <f t="shared" si="385"/>
        <v>0</v>
      </c>
      <c r="BG165" s="19">
        <f t="shared" si="385"/>
        <v>0</v>
      </c>
      <c r="BH165" s="19">
        <f t="shared" si="385"/>
        <v>0</v>
      </c>
      <c r="BJ165" s="19">
        <f t="shared" si="386"/>
        <v>0</v>
      </c>
      <c r="BK165" s="19">
        <f t="shared" si="386"/>
        <v>0</v>
      </c>
      <c r="BL165" s="19">
        <f t="shared" si="386"/>
        <v>0</v>
      </c>
      <c r="BN165" s="19">
        <f t="shared" si="387"/>
        <v>0</v>
      </c>
      <c r="BO165" s="19">
        <f t="shared" si="387"/>
        <v>0</v>
      </c>
      <c r="BP165" s="19">
        <f t="shared" si="387"/>
        <v>0</v>
      </c>
      <c r="BR165" s="19">
        <f t="shared" si="388"/>
        <v>0</v>
      </c>
      <c r="BS165" s="19">
        <f t="shared" si="388"/>
        <v>0</v>
      </c>
      <c r="BT165" s="19">
        <f t="shared" si="388"/>
        <v>0</v>
      </c>
      <c r="BV165" s="19">
        <f t="shared" si="389"/>
        <v>0</v>
      </c>
      <c r="BW165" s="19">
        <f t="shared" si="389"/>
        <v>0</v>
      </c>
      <c r="BX165" s="19">
        <f t="shared" si="389"/>
        <v>0</v>
      </c>
      <c r="BZ165" s="19">
        <f t="shared" si="390"/>
        <v>0</v>
      </c>
      <c r="CA165" s="19">
        <f t="shared" si="390"/>
        <v>0</v>
      </c>
      <c r="CB165" s="19">
        <f t="shared" si="390"/>
        <v>0</v>
      </c>
      <c r="CD165" s="19">
        <f t="shared" si="391"/>
        <v>0</v>
      </c>
      <c r="CE165" s="19">
        <f t="shared" si="391"/>
        <v>0</v>
      </c>
      <c r="CF165" s="19">
        <f t="shared" si="391"/>
        <v>0</v>
      </c>
      <c r="CH165" s="19">
        <f t="shared" si="392"/>
        <v>0</v>
      </c>
      <c r="CI165" s="19">
        <f t="shared" si="392"/>
        <v>0</v>
      </c>
      <c r="CJ165" s="19">
        <f t="shared" si="392"/>
        <v>0</v>
      </c>
      <c r="CL165" s="19">
        <f t="shared" si="393"/>
        <v>0</v>
      </c>
      <c r="CM165" s="19">
        <f t="shared" si="393"/>
        <v>0</v>
      </c>
      <c r="CN165" s="19">
        <f t="shared" si="393"/>
        <v>0</v>
      </c>
      <c r="CP165" s="19">
        <f t="shared" si="394"/>
        <v>0</v>
      </c>
      <c r="CQ165" s="19">
        <f t="shared" si="394"/>
        <v>0</v>
      </c>
      <c r="CR165" s="19">
        <f t="shared" si="394"/>
        <v>0</v>
      </c>
      <c r="CT165" s="19">
        <f t="shared" si="395"/>
        <v>0</v>
      </c>
      <c r="CU165" s="19">
        <f t="shared" si="395"/>
        <v>0</v>
      </c>
      <c r="CV165" s="19">
        <f t="shared" si="395"/>
        <v>0</v>
      </c>
      <c r="CX165" s="19">
        <f t="shared" si="396"/>
        <v>0</v>
      </c>
      <c r="CY165" s="19">
        <f t="shared" si="396"/>
        <v>0</v>
      </c>
      <c r="CZ165" s="19">
        <f t="shared" si="396"/>
        <v>0</v>
      </c>
      <c r="DB165" s="19">
        <f t="shared" si="397"/>
        <v>0</v>
      </c>
      <c r="DC165" s="19">
        <f t="shared" si="397"/>
        <v>0</v>
      </c>
      <c r="DD165" s="19">
        <f t="shared" si="397"/>
        <v>0</v>
      </c>
      <c r="DF165" s="19">
        <f t="shared" si="398"/>
        <v>0</v>
      </c>
      <c r="DG165" s="19">
        <f t="shared" si="398"/>
        <v>0</v>
      </c>
      <c r="DH165" s="19">
        <f t="shared" si="398"/>
        <v>0</v>
      </c>
      <c r="DJ165" s="19">
        <f t="shared" si="399"/>
        <v>0</v>
      </c>
      <c r="DK165" s="19">
        <f t="shared" si="399"/>
        <v>0</v>
      </c>
      <c r="DL165" s="19">
        <f t="shared" si="399"/>
        <v>0</v>
      </c>
      <c r="DN165" s="19">
        <f t="shared" si="400"/>
        <v>0</v>
      </c>
      <c r="DO165" s="19">
        <f t="shared" si="400"/>
        <v>0</v>
      </c>
      <c r="DP165" s="19">
        <f t="shared" si="400"/>
        <v>0</v>
      </c>
      <c r="DR165" s="19">
        <f t="shared" si="401"/>
        <v>0</v>
      </c>
      <c r="DS165" s="19">
        <f t="shared" si="401"/>
        <v>0</v>
      </c>
      <c r="DT165" s="19">
        <f t="shared" si="401"/>
        <v>0</v>
      </c>
      <c r="DV165" s="19">
        <f t="shared" si="402"/>
        <v>0</v>
      </c>
      <c r="DW165" s="19">
        <f t="shared" si="402"/>
        <v>0</v>
      </c>
      <c r="DX165" s="19">
        <f t="shared" si="402"/>
        <v>0</v>
      </c>
      <c r="DZ165" s="19">
        <f t="shared" si="403"/>
        <v>0</v>
      </c>
      <c r="EA165" s="19">
        <f t="shared" si="403"/>
        <v>0</v>
      </c>
      <c r="EB165" s="19">
        <f t="shared" si="403"/>
        <v>0</v>
      </c>
      <c r="ED165" s="19">
        <f t="shared" si="404"/>
        <v>0</v>
      </c>
      <c r="EE165" s="19">
        <f t="shared" si="404"/>
        <v>0</v>
      </c>
      <c r="EF165" s="19">
        <f t="shared" si="404"/>
        <v>0</v>
      </c>
      <c r="EH165" s="19">
        <f t="shared" si="405"/>
        <v>0</v>
      </c>
      <c r="EI165" s="19">
        <f t="shared" si="405"/>
        <v>0</v>
      </c>
      <c r="EJ165" s="19">
        <f t="shared" si="405"/>
        <v>0</v>
      </c>
      <c r="EL165" s="19">
        <f t="shared" si="406"/>
        <v>0</v>
      </c>
      <c r="EM165" s="19">
        <f t="shared" si="406"/>
        <v>0</v>
      </c>
      <c r="EN165" s="19">
        <f t="shared" si="406"/>
        <v>0</v>
      </c>
      <c r="EP165" s="19">
        <f t="shared" si="407"/>
        <v>0</v>
      </c>
      <c r="EQ165" s="19">
        <f t="shared" si="407"/>
        <v>0</v>
      </c>
      <c r="ER165" s="19">
        <f t="shared" si="407"/>
        <v>0</v>
      </c>
      <c r="ET165" s="19">
        <f t="shared" si="408"/>
        <v>0</v>
      </c>
      <c r="EU165" s="19">
        <f t="shared" si="408"/>
        <v>0</v>
      </c>
      <c r="EV165" s="19">
        <f t="shared" si="408"/>
        <v>0</v>
      </c>
      <c r="EX165" s="19">
        <f t="shared" si="409"/>
        <v>0</v>
      </c>
      <c r="EY165" s="19">
        <f t="shared" si="409"/>
        <v>0</v>
      </c>
      <c r="EZ165" s="19">
        <f t="shared" si="409"/>
        <v>0</v>
      </c>
      <c r="FB165" s="19">
        <f t="shared" si="410"/>
        <v>0</v>
      </c>
      <c r="FC165" s="19">
        <f t="shared" si="410"/>
        <v>0</v>
      </c>
      <c r="FD165" s="19">
        <f t="shared" si="410"/>
        <v>0</v>
      </c>
      <c r="FF165" s="19">
        <f t="shared" si="411"/>
        <v>0</v>
      </c>
      <c r="FG165" s="19">
        <f t="shared" si="411"/>
        <v>0</v>
      </c>
      <c r="FH165" s="19">
        <f t="shared" si="411"/>
        <v>0</v>
      </c>
      <c r="FJ165" s="19">
        <f t="shared" si="412"/>
        <v>0</v>
      </c>
      <c r="FK165" s="19">
        <f t="shared" si="412"/>
        <v>0</v>
      </c>
      <c r="FL165" s="19">
        <f t="shared" si="412"/>
        <v>0</v>
      </c>
      <c r="FN165" s="19">
        <f t="shared" si="413"/>
        <v>0</v>
      </c>
      <c r="FO165" s="19">
        <f t="shared" si="413"/>
        <v>0</v>
      </c>
      <c r="FP165" s="19">
        <f t="shared" si="413"/>
        <v>0</v>
      </c>
      <c r="FR165" s="19">
        <f t="shared" si="414"/>
        <v>0</v>
      </c>
      <c r="FS165" s="19">
        <f t="shared" si="414"/>
        <v>0</v>
      </c>
      <c r="FT165" s="19">
        <f t="shared" si="414"/>
        <v>0</v>
      </c>
      <c r="FV165" s="19">
        <f t="shared" si="415"/>
        <v>0</v>
      </c>
      <c r="FW165" s="19">
        <f t="shared" si="415"/>
        <v>0</v>
      </c>
      <c r="FX165" s="19">
        <f t="shared" si="415"/>
        <v>0</v>
      </c>
      <c r="FZ165" s="19">
        <f t="shared" si="416"/>
        <v>0</v>
      </c>
      <c r="GA165" s="19">
        <f t="shared" si="416"/>
        <v>0</v>
      </c>
      <c r="GB165" s="19">
        <f t="shared" si="416"/>
        <v>0</v>
      </c>
      <c r="GD165" s="19">
        <f t="shared" si="417"/>
        <v>0</v>
      </c>
      <c r="GE165" s="19">
        <f t="shared" si="417"/>
        <v>0</v>
      </c>
      <c r="GF165" s="19">
        <f t="shared" si="417"/>
        <v>0</v>
      </c>
      <c r="GH165" s="19">
        <f t="shared" si="418"/>
        <v>0</v>
      </c>
      <c r="GI165" s="19">
        <f t="shared" si="418"/>
        <v>0</v>
      </c>
      <c r="GJ165" s="19">
        <f t="shared" si="418"/>
        <v>0</v>
      </c>
      <c r="GL165" s="19">
        <f t="shared" si="419"/>
        <v>0</v>
      </c>
      <c r="GM165" s="19">
        <f t="shared" si="419"/>
        <v>0</v>
      </c>
      <c r="GN165" s="19">
        <f t="shared" si="419"/>
        <v>0</v>
      </c>
      <c r="GP165" s="19">
        <f t="shared" si="420"/>
        <v>0</v>
      </c>
      <c r="GQ165" s="19">
        <f t="shared" si="420"/>
        <v>0</v>
      </c>
      <c r="GR165" s="19">
        <f t="shared" si="420"/>
        <v>0</v>
      </c>
      <c r="GT165" s="19">
        <f t="shared" si="421"/>
        <v>0</v>
      </c>
      <c r="GU165" s="19">
        <f t="shared" si="421"/>
        <v>0</v>
      </c>
      <c r="GV165" s="19">
        <f t="shared" si="421"/>
        <v>0</v>
      </c>
      <c r="HA165" s="27" t="str">
        <f>IF(N165="wykład",G165*E165*'Formy zajęć'!$D$53*'Formy zajęć'!$D$58,IF(N165="ćw.aud",G165*E165*'Kierunek studiów'!$C$6/'Formy zajęć'!$D$59*'Formy zajęć'!$D$53,IF(N165="sem",G165*E165*'Kierunek studiów'!$C$6/'Formy zajęć'!$D$62*'Formy zajęć'!$D$53,IF(N165="ćw.konw",G165*E165*'Formy zajęć'!$D$53*'Kierunek studiów'!$C$6/'Formy zajęć'!$D$61,IF(N165="ćw.lab",G165*E165*'Formy zajęć'!$D$53*'Kierunek studiów'!$C$6/'Formy zajęć'!$D$60,IF(N165="niesklasyfikowane",0,""))))))</f>
        <v/>
      </c>
      <c r="HB165" s="19" t="str">
        <f t="shared" si="374"/>
        <v/>
      </c>
    </row>
    <row r="166" spans="2:210" x14ac:dyDescent="0.25">
      <c r="B166" s="28">
        <f t="shared" si="422"/>
        <v>0</v>
      </c>
      <c r="C166" s="25">
        <f>Przedmioty!B167</f>
        <v>0</v>
      </c>
      <c r="D166" s="28">
        <f>Przedmioty!D167</f>
        <v>0</v>
      </c>
      <c r="E166" s="28">
        <f>Przedmioty!C167</f>
        <v>0</v>
      </c>
      <c r="F166" s="29">
        <f t="shared" si="369"/>
        <v>0</v>
      </c>
      <c r="G166" s="29">
        <f t="shared" si="370"/>
        <v>0</v>
      </c>
      <c r="H166" s="29">
        <f t="shared" si="371"/>
        <v>0</v>
      </c>
      <c r="J166" s="19">
        <f t="shared" si="423"/>
        <v>0</v>
      </c>
      <c r="K166" s="19">
        <f t="shared" si="373"/>
        <v>900</v>
      </c>
      <c r="L166" s="19" t="str">
        <f>IF(OR(B173&gt;B166,J166=0),"",K166-SUM($L$132:L165))</f>
        <v/>
      </c>
      <c r="M166" s="19" t="str">
        <f t="shared" si="375"/>
        <v/>
      </c>
      <c r="N166" s="19" t="str">
        <f t="shared" si="321"/>
        <v/>
      </c>
      <c r="P166" s="55" t="str">
        <f>IF(N166="wykład",E166,IF(N166="ćw.aud",E166*'Kierunek studiów'!$C$6/'Formy zajęć'!$D$59,IF(N166="ćw.lab",E166*'Kierunek studiów'!$C$6/'Formy zajęć'!$D$60,IF(N166="ćw.konw",E166*'Kierunek studiów'!$C$6/'Formy zajęć'!$D$61,IF(N166="sem",E166*'Kierunek studiów'!$C$6/'Formy zajęć'!$D$62,IF(N166="niesklasyfikowane",0,""))))))</f>
        <v/>
      </c>
      <c r="V166" s="19">
        <f t="shared" si="376"/>
        <v>0</v>
      </c>
      <c r="W166" s="19">
        <f t="shared" si="376"/>
        <v>0</v>
      </c>
      <c r="X166" s="19">
        <f t="shared" si="376"/>
        <v>0</v>
      </c>
      <c r="Z166" s="19">
        <f t="shared" si="377"/>
        <v>0</v>
      </c>
      <c r="AA166" s="19">
        <f t="shared" si="377"/>
        <v>0</v>
      </c>
      <c r="AB166" s="19">
        <f t="shared" si="377"/>
        <v>0</v>
      </c>
      <c r="AD166" s="19">
        <f t="shared" si="378"/>
        <v>0</v>
      </c>
      <c r="AE166" s="19">
        <f t="shared" si="378"/>
        <v>0</v>
      </c>
      <c r="AF166" s="19">
        <f t="shared" si="378"/>
        <v>0</v>
      </c>
      <c r="AH166" s="19">
        <f t="shared" si="379"/>
        <v>0</v>
      </c>
      <c r="AI166" s="19">
        <f t="shared" si="379"/>
        <v>0</v>
      </c>
      <c r="AJ166" s="19">
        <f t="shared" si="379"/>
        <v>0</v>
      </c>
      <c r="AL166" s="19">
        <f t="shared" si="380"/>
        <v>0</v>
      </c>
      <c r="AM166" s="19">
        <f t="shared" si="380"/>
        <v>0</v>
      </c>
      <c r="AN166" s="19">
        <f t="shared" si="380"/>
        <v>0</v>
      </c>
      <c r="AP166" s="19">
        <f t="shared" si="381"/>
        <v>0</v>
      </c>
      <c r="AQ166" s="19">
        <f t="shared" si="381"/>
        <v>0</v>
      </c>
      <c r="AR166" s="19">
        <f t="shared" si="381"/>
        <v>0</v>
      </c>
      <c r="AT166" s="19">
        <f t="shared" si="382"/>
        <v>0</v>
      </c>
      <c r="AU166" s="19">
        <f t="shared" si="382"/>
        <v>0</v>
      </c>
      <c r="AV166" s="19">
        <f t="shared" si="382"/>
        <v>0</v>
      </c>
      <c r="AX166" s="19">
        <f t="shared" si="383"/>
        <v>0</v>
      </c>
      <c r="AY166" s="19">
        <f t="shared" si="383"/>
        <v>0</v>
      </c>
      <c r="AZ166" s="19">
        <f t="shared" si="383"/>
        <v>0</v>
      </c>
      <c r="BB166" s="19">
        <f t="shared" si="384"/>
        <v>0</v>
      </c>
      <c r="BC166" s="19">
        <f t="shared" si="384"/>
        <v>0</v>
      </c>
      <c r="BD166" s="19">
        <f t="shared" si="384"/>
        <v>0</v>
      </c>
      <c r="BF166" s="19">
        <f t="shared" si="385"/>
        <v>0</v>
      </c>
      <c r="BG166" s="19">
        <f t="shared" si="385"/>
        <v>0</v>
      </c>
      <c r="BH166" s="19">
        <f t="shared" si="385"/>
        <v>0</v>
      </c>
      <c r="BJ166" s="19">
        <f t="shared" si="386"/>
        <v>0</v>
      </c>
      <c r="BK166" s="19">
        <f t="shared" si="386"/>
        <v>0</v>
      </c>
      <c r="BL166" s="19">
        <f t="shared" si="386"/>
        <v>0</v>
      </c>
      <c r="BN166" s="19">
        <f t="shared" si="387"/>
        <v>0</v>
      </c>
      <c r="BO166" s="19">
        <f t="shared" si="387"/>
        <v>0</v>
      </c>
      <c r="BP166" s="19">
        <f t="shared" si="387"/>
        <v>0</v>
      </c>
      <c r="BR166" s="19">
        <f t="shared" si="388"/>
        <v>0</v>
      </c>
      <c r="BS166" s="19">
        <f t="shared" si="388"/>
        <v>0</v>
      </c>
      <c r="BT166" s="19">
        <f t="shared" si="388"/>
        <v>0</v>
      </c>
      <c r="BV166" s="19">
        <f t="shared" si="389"/>
        <v>0</v>
      </c>
      <c r="BW166" s="19">
        <f t="shared" si="389"/>
        <v>0</v>
      </c>
      <c r="BX166" s="19">
        <f t="shared" si="389"/>
        <v>0</v>
      </c>
      <c r="BZ166" s="19">
        <f t="shared" si="390"/>
        <v>0</v>
      </c>
      <c r="CA166" s="19">
        <f t="shared" si="390"/>
        <v>0</v>
      </c>
      <c r="CB166" s="19">
        <f t="shared" si="390"/>
        <v>0</v>
      </c>
      <c r="CD166" s="19">
        <f t="shared" si="391"/>
        <v>0</v>
      </c>
      <c r="CE166" s="19">
        <f t="shared" si="391"/>
        <v>0</v>
      </c>
      <c r="CF166" s="19">
        <f t="shared" si="391"/>
        <v>0</v>
      </c>
      <c r="CH166" s="19">
        <f t="shared" si="392"/>
        <v>0</v>
      </c>
      <c r="CI166" s="19">
        <f t="shared" si="392"/>
        <v>0</v>
      </c>
      <c r="CJ166" s="19">
        <f t="shared" si="392"/>
        <v>0</v>
      </c>
      <c r="CL166" s="19">
        <f t="shared" si="393"/>
        <v>0</v>
      </c>
      <c r="CM166" s="19">
        <f t="shared" si="393"/>
        <v>0</v>
      </c>
      <c r="CN166" s="19">
        <f t="shared" si="393"/>
        <v>0</v>
      </c>
      <c r="CP166" s="19">
        <f t="shared" si="394"/>
        <v>0</v>
      </c>
      <c r="CQ166" s="19">
        <f t="shared" si="394"/>
        <v>0</v>
      </c>
      <c r="CR166" s="19">
        <f t="shared" si="394"/>
        <v>0</v>
      </c>
      <c r="CT166" s="19">
        <f t="shared" si="395"/>
        <v>0</v>
      </c>
      <c r="CU166" s="19">
        <f t="shared" si="395"/>
        <v>0</v>
      </c>
      <c r="CV166" s="19">
        <f t="shared" si="395"/>
        <v>0</v>
      </c>
      <c r="CX166" s="19">
        <f t="shared" si="396"/>
        <v>0</v>
      </c>
      <c r="CY166" s="19">
        <f t="shared" si="396"/>
        <v>0</v>
      </c>
      <c r="CZ166" s="19">
        <f t="shared" si="396"/>
        <v>0</v>
      </c>
      <c r="DB166" s="19">
        <f t="shared" si="397"/>
        <v>0</v>
      </c>
      <c r="DC166" s="19">
        <f t="shared" si="397"/>
        <v>0</v>
      </c>
      <c r="DD166" s="19">
        <f t="shared" si="397"/>
        <v>0</v>
      </c>
      <c r="DF166" s="19">
        <f t="shared" si="398"/>
        <v>0</v>
      </c>
      <c r="DG166" s="19">
        <f t="shared" si="398"/>
        <v>0</v>
      </c>
      <c r="DH166" s="19">
        <f t="shared" si="398"/>
        <v>0</v>
      </c>
      <c r="DJ166" s="19">
        <f t="shared" si="399"/>
        <v>0</v>
      </c>
      <c r="DK166" s="19">
        <f t="shared" si="399"/>
        <v>0</v>
      </c>
      <c r="DL166" s="19">
        <f t="shared" si="399"/>
        <v>0</v>
      </c>
      <c r="DN166" s="19">
        <f t="shared" si="400"/>
        <v>0</v>
      </c>
      <c r="DO166" s="19">
        <f t="shared" si="400"/>
        <v>0</v>
      </c>
      <c r="DP166" s="19">
        <f t="shared" si="400"/>
        <v>0</v>
      </c>
      <c r="DR166" s="19">
        <f t="shared" si="401"/>
        <v>0</v>
      </c>
      <c r="DS166" s="19">
        <f t="shared" si="401"/>
        <v>0</v>
      </c>
      <c r="DT166" s="19">
        <f t="shared" si="401"/>
        <v>0</v>
      </c>
      <c r="DV166" s="19">
        <f t="shared" si="402"/>
        <v>0</v>
      </c>
      <c r="DW166" s="19">
        <f t="shared" si="402"/>
        <v>0</v>
      </c>
      <c r="DX166" s="19">
        <f t="shared" si="402"/>
        <v>0</v>
      </c>
      <c r="DZ166" s="19">
        <f t="shared" si="403"/>
        <v>0</v>
      </c>
      <c r="EA166" s="19">
        <f t="shared" si="403"/>
        <v>0</v>
      </c>
      <c r="EB166" s="19">
        <f t="shared" si="403"/>
        <v>0</v>
      </c>
      <c r="ED166" s="19">
        <f t="shared" si="404"/>
        <v>0</v>
      </c>
      <c r="EE166" s="19">
        <f t="shared" si="404"/>
        <v>0</v>
      </c>
      <c r="EF166" s="19">
        <f t="shared" si="404"/>
        <v>0</v>
      </c>
      <c r="EH166" s="19">
        <f t="shared" si="405"/>
        <v>0</v>
      </c>
      <c r="EI166" s="19">
        <f t="shared" si="405"/>
        <v>0</v>
      </c>
      <c r="EJ166" s="19">
        <f t="shared" si="405"/>
        <v>0</v>
      </c>
      <c r="EL166" s="19">
        <f t="shared" si="406"/>
        <v>0</v>
      </c>
      <c r="EM166" s="19">
        <f t="shared" si="406"/>
        <v>0</v>
      </c>
      <c r="EN166" s="19">
        <f t="shared" si="406"/>
        <v>0</v>
      </c>
      <c r="EP166" s="19">
        <f t="shared" si="407"/>
        <v>0</v>
      </c>
      <c r="EQ166" s="19">
        <f t="shared" si="407"/>
        <v>0</v>
      </c>
      <c r="ER166" s="19">
        <f t="shared" si="407"/>
        <v>0</v>
      </c>
      <c r="ET166" s="19">
        <f t="shared" si="408"/>
        <v>0</v>
      </c>
      <c r="EU166" s="19">
        <f t="shared" si="408"/>
        <v>0</v>
      </c>
      <c r="EV166" s="19">
        <f t="shared" si="408"/>
        <v>0</v>
      </c>
      <c r="EX166" s="19">
        <f t="shared" si="409"/>
        <v>0</v>
      </c>
      <c r="EY166" s="19">
        <f t="shared" si="409"/>
        <v>0</v>
      </c>
      <c r="EZ166" s="19">
        <f t="shared" si="409"/>
        <v>0</v>
      </c>
      <c r="FB166" s="19">
        <f t="shared" si="410"/>
        <v>0</v>
      </c>
      <c r="FC166" s="19">
        <f t="shared" si="410"/>
        <v>0</v>
      </c>
      <c r="FD166" s="19">
        <f t="shared" si="410"/>
        <v>0</v>
      </c>
      <c r="FF166" s="19">
        <f t="shared" si="411"/>
        <v>0</v>
      </c>
      <c r="FG166" s="19">
        <f t="shared" si="411"/>
        <v>0</v>
      </c>
      <c r="FH166" s="19">
        <f t="shared" si="411"/>
        <v>0</v>
      </c>
      <c r="FJ166" s="19">
        <f t="shared" si="412"/>
        <v>0</v>
      </c>
      <c r="FK166" s="19">
        <f t="shared" si="412"/>
        <v>0</v>
      </c>
      <c r="FL166" s="19">
        <f t="shared" si="412"/>
        <v>0</v>
      </c>
      <c r="FN166" s="19">
        <f t="shared" si="413"/>
        <v>0</v>
      </c>
      <c r="FO166" s="19">
        <f t="shared" si="413"/>
        <v>0</v>
      </c>
      <c r="FP166" s="19">
        <f t="shared" si="413"/>
        <v>0</v>
      </c>
      <c r="FR166" s="19">
        <f t="shared" si="414"/>
        <v>0</v>
      </c>
      <c r="FS166" s="19">
        <f t="shared" si="414"/>
        <v>0</v>
      </c>
      <c r="FT166" s="19">
        <f t="shared" si="414"/>
        <v>0</v>
      </c>
      <c r="FV166" s="19">
        <f t="shared" si="415"/>
        <v>0</v>
      </c>
      <c r="FW166" s="19">
        <f t="shared" si="415"/>
        <v>0</v>
      </c>
      <c r="FX166" s="19">
        <f t="shared" si="415"/>
        <v>0</v>
      </c>
      <c r="FZ166" s="19">
        <f t="shared" si="416"/>
        <v>0</v>
      </c>
      <c r="GA166" s="19">
        <f t="shared" si="416"/>
        <v>0</v>
      </c>
      <c r="GB166" s="19">
        <f t="shared" si="416"/>
        <v>0</v>
      </c>
      <c r="GD166" s="19">
        <f t="shared" si="417"/>
        <v>0</v>
      </c>
      <c r="GE166" s="19">
        <f t="shared" si="417"/>
        <v>0</v>
      </c>
      <c r="GF166" s="19">
        <f t="shared" si="417"/>
        <v>0</v>
      </c>
      <c r="GH166" s="19">
        <f t="shared" si="418"/>
        <v>0</v>
      </c>
      <c r="GI166" s="19">
        <f t="shared" si="418"/>
        <v>0</v>
      </c>
      <c r="GJ166" s="19">
        <f t="shared" si="418"/>
        <v>0</v>
      </c>
      <c r="GL166" s="19">
        <f t="shared" si="419"/>
        <v>0</v>
      </c>
      <c r="GM166" s="19">
        <f t="shared" si="419"/>
        <v>0</v>
      </c>
      <c r="GN166" s="19">
        <f t="shared" si="419"/>
        <v>0</v>
      </c>
      <c r="GP166" s="19">
        <f t="shared" si="420"/>
        <v>0</v>
      </c>
      <c r="GQ166" s="19">
        <f t="shared" si="420"/>
        <v>0</v>
      </c>
      <c r="GR166" s="19">
        <f t="shared" si="420"/>
        <v>0</v>
      </c>
      <c r="GT166" s="19">
        <f t="shared" si="421"/>
        <v>0</v>
      </c>
      <c r="GU166" s="19">
        <f t="shared" si="421"/>
        <v>0</v>
      </c>
      <c r="GV166" s="19">
        <f t="shared" si="421"/>
        <v>0</v>
      </c>
      <c r="HA166" s="27" t="str">
        <f>IF(N166="wykład",G166*E166*'Formy zajęć'!$D$53*'Formy zajęć'!$D$58,IF(N166="ćw.aud",G166*E166*'Kierunek studiów'!$C$6/'Formy zajęć'!$D$59*'Formy zajęć'!$D$53,IF(N166="sem",G166*E166*'Kierunek studiów'!$C$6/'Formy zajęć'!$D$62*'Formy zajęć'!$D$53,IF(N166="ćw.konw",G166*E166*'Formy zajęć'!$D$53*'Kierunek studiów'!$C$6/'Formy zajęć'!$D$61,IF(N166="ćw.lab",G166*E166*'Formy zajęć'!$D$53*'Kierunek studiów'!$C$6/'Formy zajęć'!$D$60,IF(N166="niesklasyfikowane",0,""))))))</f>
        <v/>
      </c>
      <c r="HB166" s="19" t="str">
        <f t="shared" si="374"/>
        <v/>
      </c>
    </row>
    <row r="167" spans="2:210" x14ac:dyDescent="0.25">
      <c r="B167" s="28">
        <f t="shared" si="422"/>
        <v>0</v>
      </c>
      <c r="C167" s="25">
        <f>Przedmioty!B168</f>
        <v>0</v>
      </c>
      <c r="D167" s="28">
        <f>Przedmioty!D168</f>
        <v>0</v>
      </c>
      <c r="E167" s="28">
        <f>Przedmioty!C168</f>
        <v>0</v>
      </c>
      <c r="F167" s="29">
        <f t="shared" si="369"/>
        <v>0</v>
      </c>
      <c r="G167" s="29">
        <f t="shared" si="370"/>
        <v>0</v>
      </c>
      <c r="H167" s="29">
        <f t="shared" si="371"/>
        <v>0</v>
      </c>
      <c r="J167" s="19">
        <f t="shared" si="423"/>
        <v>0</v>
      </c>
      <c r="K167" s="19">
        <f t="shared" si="373"/>
        <v>900</v>
      </c>
      <c r="L167" s="19" t="str">
        <f>IF(OR(B174&gt;B167,J167=0),"",K167-SUM($L$132:L166))</f>
        <v/>
      </c>
      <c r="M167" s="19" t="str">
        <f t="shared" si="375"/>
        <v/>
      </c>
      <c r="N167" s="19" t="str">
        <f t="shared" si="321"/>
        <v/>
      </c>
      <c r="P167" s="55" t="str">
        <f>IF(N167="wykład",E167,IF(N167="ćw.aud",E167*'Kierunek studiów'!$C$6/'Formy zajęć'!$D$59,IF(N167="ćw.lab",E167*'Kierunek studiów'!$C$6/'Formy zajęć'!$D$60,IF(N167="ćw.konw",E167*'Kierunek studiów'!$C$6/'Formy zajęć'!$D$61,IF(N167="sem",E167*'Kierunek studiów'!$C$6/'Formy zajęć'!$D$62,IF(N167="niesklasyfikowane",0,""))))))</f>
        <v/>
      </c>
      <c r="V167" s="19">
        <f t="shared" si="376"/>
        <v>0</v>
      </c>
      <c r="W167" s="19">
        <f t="shared" si="376"/>
        <v>0</v>
      </c>
      <c r="X167" s="19">
        <f t="shared" si="376"/>
        <v>0</v>
      </c>
      <c r="Z167" s="19">
        <f t="shared" si="377"/>
        <v>0</v>
      </c>
      <c r="AA167" s="19">
        <f t="shared" si="377"/>
        <v>0</v>
      </c>
      <c r="AB167" s="19">
        <f t="shared" si="377"/>
        <v>0</v>
      </c>
      <c r="AD167" s="19">
        <f t="shared" si="378"/>
        <v>0</v>
      </c>
      <c r="AE167" s="19">
        <f t="shared" si="378"/>
        <v>0</v>
      </c>
      <c r="AF167" s="19">
        <f t="shared" si="378"/>
        <v>0</v>
      </c>
      <c r="AH167" s="19">
        <f t="shared" si="379"/>
        <v>0</v>
      </c>
      <c r="AI167" s="19">
        <f t="shared" si="379"/>
        <v>0</v>
      </c>
      <c r="AJ167" s="19">
        <f t="shared" si="379"/>
        <v>0</v>
      </c>
      <c r="AL167" s="19">
        <f t="shared" si="380"/>
        <v>0</v>
      </c>
      <c r="AM167" s="19">
        <f t="shared" si="380"/>
        <v>0</v>
      </c>
      <c r="AN167" s="19">
        <f t="shared" si="380"/>
        <v>0</v>
      </c>
      <c r="AP167" s="19">
        <f t="shared" si="381"/>
        <v>0</v>
      </c>
      <c r="AQ167" s="19">
        <f t="shared" si="381"/>
        <v>0</v>
      </c>
      <c r="AR167" s="19">
        <f t="shared" si="381"/>
        <v>0</v>
      </c>
      <c r="AT167" s="19">
        <f t="shared" si="382"/>
        <v>0</v>
      </c>
      <c r="AU167" s="19">
        <f t="shared" si="382"/>
        <v>0</v>
      </c>
      <c r="AV167" s="19">
        <f t="shared" si="382"/>
        <v>0</v>
      </c>
      <c r="AX167" s="19">
        <f t="shared" si="383"/>
        <v>0</v>
      </c>
      <c r="AY167" s="19">
        <f t="shared" si="383"/>
        <v>0</v>
      </c>
      <c r="AZ167" s="19">
        <f t="shared" si="383"/>
        <v>0</v>
      </c>
      <c r="BB167" s="19">
        <f t="shared" si="384"/>
        <v>0</v>
      </c>
      <c r="BC167" s="19">
        <f t="shared" si="384"/>
        <v>0</v>
      </c>
      <c r="BD167" s="19">
        <f t="shared" si="384"/>
        <v>0</v>
      </c>
      <c r="BF167" s="19">
        <f t="shared" si="385"/>
        <v>0</v>
      </c>
      <c r="BG167" s="19">
        <f t="shared" si="385"/>
        <v>0</v>
      </c>
      <c r="BH167" s="19">
        <f t="shared" si="385"/>
        <v>0</v>
      </c>
      <c r="BJ167" s="19">
        <f t="shared" si="386"/>
        <v>0</v>
      </c>
      <c r="BK167" s="19">
        <f t="shared" si="386"/>
        <v>0</v>
      </c>
      <c r="BL167" s="19">
        <f t="shared" si="386"/>
        <v>0</v>
      </c>
      <c r="BN167" s="19">
        <f t="shared" si="387"/>
        <v>0</v>
      </c>
      <c r="BO167" s="19">
        <f t="shared" si="387"/>
        <v>0</v>
      </c>
      <c r="BP167" s="19">
        <f t="shared" si="387"/>
        <v>0</v>
      </c>
      <c r="BR167" s="19">
        <f t="shared" si="388"/>
        <v>0</v>
      </c>
      <c r="BS167" s="19">
        <f t="shared" si="388"/>
        <v>0</v>
      </c>
      <c r="BT167" s="19">
        <f t="shared" si="388"/>
        <v>0</v>
      </c>
      <c r="BV167" s="19">
        <f t="shared" si="389"/>
        <v>0</v>
      </c>
      <c r="BW167" s="19">
        <f t="shared" si="389"/>
        <v>0</v>
      </c>
      <c r="BX167" s="19">
        <f t="shared" si="389"/>
        <v>0</v>
      </c>
      <c r="BZ167" s="19">
        <f t="shared" si="390"/>
        <v>0</v>
      </c>
      <c r="CA167" s="19">
        <f t="shared" si="390"/>
        <v>0</v>
      </c>
      <c r="CB167" s="19">
        <f t="shared" si="390"/>
        <v>0</v>
      </c>
      <c r="CD167" s="19">
        <f t="shared" si="391"/>
        <v>0</v>
      </c>
      <c r="CE167" s="19">
        <f t="shared" si="391"/>
        <v>0</v>
      </c>
      <c r="CF167" s="19">
        <f t="shared" si="391"/>
        <v>0</v>
      </c>
      <c r="CH167" s="19">
        <f t="shared" si="392"/>
        <v>0</v>
      </c>
      <c r="CI167" s="19">
        <f t="shared" si="392"/>
        <v>0</v>
      </c>
      <c r="CJ167" s="19">
        <f t="shared" si="392"/>
        <v>0</v>
      </c>
      <c r="CL167" s="19">
        <f t="shared" si="393"/>
        <v>0</v>
      </c>
      <c r="CM167" s="19">
        <f t="shared" si="393"/>
        <v>0</v>
      </c>
      <c r="CN167" s="19">
        <f t="shared" si="393"/>
        <v>0</v>
      </c>
      <c r="CP167" s="19">
        <f t="shared" si="394"/>
        <v>0</v>
      </c>
      <c r="CQ167" s="19">
        <f t="shared" si="394"/>
        <v>0</v>
      </c>
      <c r="CR167" s="19">
        <f t="shared" si="394"/>
        <v>0</v>
      </c>
      <c r="CT167" s="19">
        <f t="shared" si="395"/>
        <v>0</v>
      </c>
      <c r="CU167" s="19">
        <f t="shared" si="395"/>
        <v>0</v>
      </c>
      <c r="CV167" s="19">
        <f t="shared" si="395"/>
        <v>0</v>
      </c>
      <c r="CX167" s="19">
        <f t="shared" si="396"/>
        <v>0</v>
      </c>
      <c r="CY167" s="19">
        <f t="shared" si="396"/>
        <v>0</v>
      </c>
      <c r="CZ167" s="19">
        <f t="shared" si="396"/>
        <v>0</v>
      </c>
      <c r="DB167" s="19">
        <f t="shared" si="397"/>
        <v>0</v>
      </c>
      <c r="DC167" s="19">
        <f t="shared" si="397"/>
        <v>0</v>
      </c>
      <c r="DD167" s="19">
        <f t="shared" si="397"/>
        <v>0</v>
      </c>
      <c r="DF167" s="19">
        <f t="shared" si="398"/>
        <v>0</v>
      </c>
      <c r="DG167" s="19">
        <f t="shared" si="398"/>
        <v>0</v>
      </c>
      <c r="DH167" s="19">
        <f t="shared" si="398"/>
        <v>0</v>
      </c>
      <c r="DJ167" s="19">
        <f t="shared" si="399"/>
        <v>0</v>
      </c>
      <c r="DK167" s="19">
        <f t="shared" si="399"/>
        <v>0</v>
      </c>
      <c r="DL167" s="19">
        <f t="shared" si="399"/>
        <v>0</v>
      </c>
      <c r="DN167" s="19">
        <f t="shared" si="400"/>
        <v>0</v>
      </c>
      <c r="DO167" s="19">
        <f t="shared" si="400"/>
        <v>0</v>
      </c>
      <c r="DP167" s="19">
        <f t="shared" si="400"/>
        <v>0</v>
      </c>
      <c r="DR167" s="19">
        <f t="shared" si="401"/>
        <v>0</v>
      </c>
      <c r="DS167" s="19">
        <f t="shared" si="401"/>
        <v>0</v>
      </c>
      <c r="DT167" s="19">
        <f t="shared" si="401"/>
        <v>0</v>
      </c>
      <c r="DV167" s="19">
        <f t="shared" si="402"/>
        <v>0</v>
      </c>
      <c r="DW167" s="19">
        <f t="shared" si="402"/>
        <v>0</v>
      </c>
      <c r="DX167" s="19">
        <f t="shared" si="402"/>
        <v>0</v>
      </c>
      <c r="DZ167" s="19">
        <f t="shared" si="403"/>
        <v>0</v>
      </c>
      <c r="EA167" s="19">
        <f t="shared" si="403"/>
        <v>0</v>
      </c>
      <c r="EB167" s="19">
        <f t="shared" si="403"/>
        <v>0</v>
      </c>
      <c r="ED167" s="19">
        <f t="shared" si="404"/>
        <v>0</v>
      </c>
      <c r="EE167" s="19">
        <f t="shared" si="404"/>
        <v>0</v>
      </c>
      <c r="EF167" s="19">
        <f t="shared" si="404"/>
        <v>0</v>
      </c>
      <c r="EH167" s="19">
        <f t="shared" si="405"/>
        <v>0</v>
      </c>
      <c r="EI167" s="19">
        <f t="shared" si="405"/>
        <v>0</v>
      </c>
      <c r="EJ167" s="19">
        <f t="shared" si="405"/>
        <v>0</v>
      </c>
      <c r="EL167" s="19">
        <f t="shared" si="406"/>
        <v>0</v>
      </c>
      <c r="EM167" s="19">
        <f t="shared" si="406"/>
        <v>0</v>
      </c>
      <c r="EN167" s="19">
        <f t="shared" si="406"/>
        <v>0</v>
      </c>
      <c r="EP167" s="19">
        <f t="shared" si="407"/>
        <v>0</v>
      </c>
      <c r="EQ167" s="19">
        <f t="shared" si="407"/>
        <v>0</v>
      </c>
      <c r="ER167" s="19">
        <f t="shared" si="407"/>
        <v>0</v>
      </c>
      <c r="ET167" s="19">
        <f t="shared" si="408"/>
        <v>0</v>
      </c>
      <c r="EU167" s="19">
        <f t="shared" si="408"/>
        <v>0</v>
      </c>
      <c r="EV167" s="19">
        <f t="shared" si="408"/>
        <v>0</v>
      </c>
      <c r="EX167" s="19">
        <f t="shared" si="409"/>
        <v>0</v>
      </c>
      <c r="EY167" s="19">
        <f t="shared" si="409"/>
        <v>0</v>
      </c>
      <c r="EZ167" s="19">
        <f t="shared" si="409"/>
        <v>0</v>
      </c>
      <c r="FB167" s="19">
        <f t="shared" si="410"/>
        <v>0</v>
      </c>
      <c r="FC167" s="19">
        <f t="shared" si="410"/>
        <v>0</v>
      </c>
      <c r="FD167" s="19">
        <f t="shared" si="410"/>
        <v>0</v>
      </c>
      <c r="FF167" s="19">
        <f t="shared" si="411"/>
        <v>0</v>
      </c>
      <c r="FG167" s="19">
        <f t="shared" si="411"/>
        <v>0</v>
      </c>
      <c r="FH167" s="19">
        <f t="shared" si="411"/>
        <v>0</v>
      </c>
      <c r="FJ167" s="19">
        <f t="shared" si="412"/>
        <v>0</v>
      </c>
      <c r="FK167" s="19">
        <f t="shared" si="412"/>
        <v>0</v>
      </c>
      <c r="FL167" s="19">
        <f t="shared" si="412"/>
        <v>0</v>
      </c>
      <c r="FN167" s="19">
        <f t="shared" si="413"/>
        <v>0</v>
      </c>
      <c r="FO167" s="19">
        <f t="shared" si="413"/>
        <v>0</v>
      </c>
      <c r="FP167" s="19">
        <f t="shared" si="413"/>
        <v>0</v>
      </c>
      <c r="FR167" s="19">
        <f t="shared" si="414"/>
        <v>0</v>
      </c>
      <c r="FS167" s="19">
        <f t="shared" si="414"/>
        <v>0</v>
      </c>
      <c r="FT167" s="19">
        <f t="shared" si="414"/>
        <v>0</v>
      </c>
      <c r="FV167" s="19">
        <f t="shared" si="415"/>
        <v>0</v>
      </c>
      <c r="FW167" s="19">
        <f t="shared" si="415"/>
        <v>0</v>
      </c>
      <c r="FX167" s="19">
        <f t="shared" si="415"/>
        <v>0</v>
      </c>
      <c r="FZ167" s="19">
        <f t="shared" si="416"/>
        <v>0</v>
      </c>
      <c r="GA167" s="19">
        <f t="shared" si="416"/>
        <v>0</v>
      </c>
      <c r="GB167" s="19">
        <f t="shared" si="416"/>
        <v>0</v>
      </c>
      <c r="GD167" s="19">
        <f t="shared" si="417"/>
        <v>0</v>
      </c>
      <c r="GE167" s="19">
        <f t="shared" si="417"/>
        <v>0</v>
      </c>
      <c r="GF167" s="19">
        <f t="shared" si="417"/>
        <v>0</v>
      </c>
      <c r="GH167" s="19">
        <f t="shared" si="418"/>
        <v>0</v>
      </c>
      <c r="GI167" s="19">
        <f t="shared" si="418"/>
        <v>0</v>
      </c>
      <c r="GJ167" s="19">
        <f t="shared" si="418"/>
        <v>0</v>
      </c>
      <c r="GL167" s="19">
        <f t="shared" si="419"/>
        <v>0</v>
      </c>
      <c r="GM167" s="19">
        <f t="shared" si="419"/>
        <v>0</v>
      </c>
      <c r="GN167" s="19">
        <f t="shared" si="419"/>
        <v>0</v>
      </c>
      <c r="GP167" s="19">
        <f t="shared" si="420"/>
        <v>0</v>
      </c>
      <c r="GQ167" s="19">
        <f t="shared" si="420"/>
        <v>0</v>
      </c>
      <c r="GR167" s="19">
        <f t="shared" si="420"/>
        <v>0</v>
      </c>
      <c r="GT167" s="19">
        <f t="shared" si="421"/>
        <v>0</v>
      </c>
      <c r="GU167" s="19">
        <f t="shared" si="421"/>
        <v>0</v>
      </c>
      <c r="GV167" s="19">
        <f t="shared" si="421"/>
        <v>0</v>
      </c>
      <c r="HA167" s="27" t="str">
        <f>IF(N167="wykład",G167*E167*'Formy zajęć'!$D$53*'Formy zajęć'!$D$58,IF(N167="ćw.aud",G167*E167*'Kierunek studiów'!$C$6/'Formy zajęć'!$D$59*'Formy zajęć'!$D$53,IF(N167="sem",G167*E167*'Kierunek studiów'!$C$6/'Formy zajęć'!$D$62*'Formy zajęć'!$D$53,IF(N167="ćw.konw",G167*E167*'Formy zajęć'!$D$53*'Kierunek studiów'!$C$6/'Formy zajęć'!$D$61,IF(N167="ćw.lab",G167*E167*'Formy zajęć'!$D$53*'Kierunek studiów'!$C$6/'Formy zajęć'!$D$60,IF(N167="niesklasyfikowane",0,""))))))</f>
        <v/>
      </c>
      <c r="HB167" s="19" t="str">
        <f t="shared" si="374"/>
        <v/>
      </c>
    </row>
    <row r="174" spans="2:210" x14ac:dyDescent="0.25">
      <c r="B174" s="28">
        <v>0</v>
      </c>
      <c r="C174" s="25" t="str">
        <f>Przedmioty!B175</f>
        <v>Metodyka wyceny nieruchomości w Polsce</v>
      </c>
      <c r="D174" s="28" t="str">
        <f>Przedmioty!D175</f>
        <v>WYKŁAD 1</v>
      </c>
      <c r="E174" s="28">
        <f>Przedmioty!C175</f>
        <v>30</v>
      </c>
      <c r="F174" s="29">
        <f>SUM(V174,Z174,AD174,AH174,AL174,AP174,AT174,AX174,BB174,BF174,BJ174,BN174,BR174,BV174,BZ174,CD174,CH174,CL174,CP174,CT174,CX174,DB174,DF174,DJ174,DN174,DR174,DV174,DZ174,ED174,EH174,EL174,EP174,ET174,EX174,FB174,FF174,FJ174,FN174,FR174,FV174,FZ174,GD174,GH174,GL174,GP174,GT174)</f>
        <v>1</v>
      </c>
      <c r="G174" s="29">
        <f>SUM(W174,AA174,AE174,AI174,AM174,AQ174,AU174,AY174,BC174,BG174,BK174,BO174,BS174,BW174,CA174,CE174,CI174,CM174,CQ174,CU174,CY174,DC174,DG174,DK174,DO174,DS174,DW174,EA174,EE174,EI174,EM174,EQ174,EU174,EY174,FC174,FG174,FK174,FO174,FS174,FW174,GA174,GE174,GI174,GM174,GQ174,GU174)</f>
        <v>0</v>
      </c>
      <c r="H174" s="29">
        <f>SUM(X174,AB174,AF174,AJ174,AN174,AR174,AV174,AZ174,BD174,BH174,BL174,BP174,BT174,BX174,CB174,CF174,CJ174,CN174,CR174,CV174,CZ174,DD174,DH174,DL174,DP174,DT174,DX174,EB174,EF174,EJ174,EN174,ER174,EV174,EZ174,FD174,FH174,FL174,FP174,FT174,FX174,GB174,GF174,GJ174,GN174,GR174,GV174)</f>
        <v>1</v>
      </c>
      <c r="J174" s="19">
        <f>E174*SUM(F174:H174)</f>
        <v>60</v>
      </c>
      <c r="K174" s="19">
        <f>J174</f>
        <v>60</v>
      </c>
      <c r="L174" s="19" t="str">
        <f>IF(OR(B175&gt;B174,J174=0),"",J174)</f>
        <v/>
      </c>
      <c r="M174" s="19" t="str">
        <f t="shared" ref="M174:M180" si="424">IF(D174="W -F",L174/30-L174/30,IF(L174&lt;&gt;"",L174/30,""))</f>
        <v/>
      </c>
      <c r="N174" s="19" t="str">
        <f t="shared" ref="N174:N209" si="425">IF(D174="wykład 1","wykład",IF(D174="wykład 2","wykład",IF(D174="wykład 3","wykład",IF(D174="wykład 4","wykład",IF(D174="wykład 5","wykład",IF(D174="wykład 6","wykład",IF(D174="wykład 7","wykład",IF(D174="ćwiczenia 1","ćw.aud",IF(D174="ćwiczenia 2","ćw.aud",IF(D174="ćwiczenia 3","ćw.aud",IF(D174="ćwiczenia informatyczne 1","ćw.lab",IF(D174="ćwiczenia informatyczne 2","ćw.lab",IF(D174="ćwiczenia informatyczne 3","ćw.lab",IF(D174="ćwiczenia konwersatoryjne 1","ćw.konw",IF(D174="ćwiczenia konwersatoryjne 2","ćw.konw",IF(D174="ćwiczenia konwersatoryjne 3","ćw.konw",IF(D174="ćwiczenia symulacyjne","ćw.aud",IF(D174="ćwiczenia terenowe","ćw.lab",IF(D174="W -F","ćw.aud",IF(D174="LEKTORAT Semestr 1 i 2","ćw.aud",IF(D174="LEKTORAT Semestr 3","ćw.aud",IF(D174="SEMINARIUM LICENCJACKIE Semestr 1","sem",IF(D174="SEMINARIUM LICENCJACKIE Semestr 2","sem",IF(D174="SEMINARIUM MAGISTERSKIE Semestr 1","sem",IF(D174="SEMINARIUM MAGISTERSKIE Semestr 2","sem",IF(D174="SEMINARIUM MAGISTERSKIE Semestr 3","sem",IF(D174="praktyki/staże zawodowe","niesklasyfikowane",IF(D174="przygotowanie i obrona pracy licencjackiej","niesklasyfikowane",IF(D174="przygotowanie i obrona pracy magisterskiej","niesklasyfikowane","")))))))))))))))))))))))))))))</f>
        <v>wykład</v>
      </c>
      <c r="P174" s="55">
        <f>IF(N174="wykład",E174,IF(N174="ćw.aud",E174*'Kierunek studiów'!$C$6/'Formy zajęć'!$D$59,IF(N174="ćw.lab",E174*'Kierunek studiów'!$C$6/'Formy zajęć'!$D$60,IF(N174="ćw.konw",E174*'Kierunek studiów'!$C$6/'Formy zajęć'!$D$61,IF(N174="sem",E174*'Kierunek studiów'!$C$6/'Formy zajęć'!$D$62,IF(N174="niesklasyfikowane",0,""))))))</f>
        <v>30</v>
      </c>
      <c r="V174" s="19">
        <f t="shared" ref="V174:X193" si="426">IF($D174=V$4,V$5,0)</f>
        <v>0</v>
      </c>
      <c r="W174" s="19">
        <f t="shared" si="426"/>
        <v>0</v>
      </c>
      <c r="X174" s="19">
        <f t="shared" si="426"/>
        <v>0</v>
      </c>
      <c r="Z174" s="19">
        <f t="shared" ref="Z174:AB193" si="427">IF($D174=Z$4,Z$5,0)</f>
        <v>0</v>
      </c>
      <c r="AA174" s="19">
        <f t="shared" si="427"/>
        <v>0</v>
      </c>
      <c r="AB174" s="19">
        <f t="shared" si="427"/>
        <v>0</v>
      </c>
      <c r="AD174" s="19">
        <f t="shared" ref="AD174:AF193" si="428">IF($D174=AD$4,AD$5,0)</f>
        <v>0</v>
      </c>
      <c r="AE174" s="19">
        <f t="shared" si="428"/>
        <v>0</v>
      </c>
      <c r="AF174" s="19">
        <f t="shared" si="428"/>
        <v>0</v>
      </c>
      <c r="AH174" s="19">
        <f t="shared" ref="AH174:AJ193" si="429">IF($D174=AH$4,AH$5,0)</f>
        <v>0</v>
      </c>
      <c r="AI174" s="19">
        <f t="shared" si="429"/>
        <v>0</v>
      </c>
      <c r="AJ174" s="19">
        <f t="shared" si="429"/>
        <v>0</v>
      </c>
      <c r="AL174" s="19">
        <f t="shared" ref="AL174:AN193" si="430">IF($D174=AL$4,AL$5,0)</f>
        <v>0</v>
      </c>
      <c r="AM174" s="19">
        <f t="shared" si="430"/>
        <v>0</v>
      </c>
      <c r="AN174" s="19">
        <f t="shared" si="430"/>
        <v>0</v>
      </c>
      <c r="AP174" s="19">
        <f t="shared" ref="AP174:AR193" si="431">IF($D174=AP$4,AP$5,0)</f>
        <v>0</v>
      </c>
      <c r="AQ174" s="19">
        <f t="shared" si="431"/>
        <v>0</v>
      </c>
      <c r="AR174" s="19">
        <f t="shared" si="431"/>
        <v>0</v>
      </c>
      <c r="AT174" s="19">
        <f t="shared" ref="AT174:AV193" si="432">IF($D174=AT$4,AT$5,0)</f>
        <v>0</v>
      </c>
      <c r="AU174" s="19">
        <f t="shared" si="432"/>
        <v>0</v>
      </c>
      <c r="AV174" s="19">
        <f t="shared" si="432"/>
        <v>0</v>
      </c>
      <c r="AX174" s="19">
        <f t="shared" ref="AX174:AZ193" si="433">IF($D174=AX$4,AX$5,0)</f>
        <v>0</v>
      </c>
      <c r="AY174" s="19">
        <f t="shared" si="433"/>
        <v>0</v>
      </c>
      <c r="AZ174" s="19">
        <f t="shared" si="433"/>
        <v>0</v>
      </c>
      <c r="BB174" s="19">
        <f t="shared" ref="BB174:BD193" si="434">IF($D174=BB$4,BB$5,0)</f>
        <v>0</v>
      </c>
      <c r="BC174" s="19">
        <f t="shared" si="434"/>
        <v>0</v>
      </c>
      <c r="BD174" s="19">
        <f t="shared" si="434"/>
        <v>0</v>
      </c>
      <c r="BF174" s="19">
        <f t="shared" ref="BF174:BH193" si="435">IF($D174=BF$4,BF$5,0)</f>
        <v>0</v>
      </c>
      <c r="BG174" s="19">
        <f t="shared" si="435"/>
        <v>0</v>
      </c>
      <c r="BH174" s="19">
        <f t="shared" si="435"/>
        <v>0</v>
      </c>
      <c r="BJ174" s="19">
        <f t="shared" ref="BJ174:BL193" si="436">IF($D174=BJ$4,BJ$5,0)</f>
        <v>0</v>
      </c>
      <c r="BK174" s="19">
        <f t="shared" si="436"/>
        <v>0</v>
      </c>
      <c r="BL174" s="19">
        <f t="shared" si="436"/>
        <v>0</v>
      </c>
      <c r="BN174" s="19">
        <f t="shared" ref="BN174:BP193" si="437">IF($D174=BN$4,BN$5,0)</f>
        <v>0</v>
      </c>
      <c r="BO174" s="19">
        <f t="shared" si="437"/>
        <v>0</v>
      </c>
      <c r="BP174" s="19">
        <f t="shared" si="437"/>
        <v>0</v>
      </c>
      <c r="BR174" s="19">
        <f t="shared" ref="BR174:BT193" si="438">IF($D174=BR$4,BR$5,0)</f>
        <v>0</v>
      </c>
      <c r="BS174" s="19">
        <f t="shared" si="438"/>
        <v>0</v>
      </c>
      <c r="BT174" s="19">
        <f t="shared" si="438"/>
        <v>0</v>
      </c>
      <c r="BV174" s="19">
        <f t="shared" ref="BV174:BX193" si="439">IF($D174=BV$4,BV$5,0)</f>
        <v>0</v>
      </c>
      <c r="BW174" s="19">
        <f t="shared" si="439"/>
        <v>0</v>
      </c>
      <c r="BX174" s="19">
        <f t="shared" si="439"/>
        <v>0</v>
      </c>
      <c r="BZ174" s="19">
        <f t="shared" ref="BZ174:CB193" si="440">IF($D174=BZ$4,BZ$5,0)</f>
        <v>0</v>
      </c>
      <c r="CA174" s="19">
        <f t="shared" si="440"/>
        <v>0</v>
      </c>
      <c r="CB174" s="19">
        <f t="shared" si="440"/>
        <v>0</v>
      </c>
      <c r="CD174" s="19">
        <f t="shared" ref="CD174:CF193" si="441">IF($D174=CD$4,CD$5,0)</f>
        <v>0</v>
      </c>
      <c r="CE174" s="19">
        <f t="shared" si="441"/>
        <v>0</v>
      </c>
      <c r="CF174" s="19">
        <f t="shared" si="441"/>
        <v>0</v>
      </c>
      <c r="CH174" s="19">
        <f t="shared" ref="CH174:CJ193" si="442">IF($D174=CH$4,CH$5,0)</f>
        <v>0</v>
      </c>
      <c r="CI174" s="19">
        <f t="shared" si="442"/>
        <v>0</v>
      </c>
      <c r="CJ174" s="19">
        <f t="shared" si="442"/>
        <v>0</v>
      </c>
      <c r="CL174" s="19">
        <f t="shared" ref="CL174:CN193" si="443">IF($D174=CL$4,CL$5,0)</f>
        <v>0</v>
      </c>
      <c r="CM174" s="19">
        <f t="shared" si="443"/>
        <v>0</v>
      </c>
      <c r="CN174" s="19">
        <f t="shared" si="443"/>
        <v>0</v>
      </c>
      <c r="CP174" s="19">
        <f t="shared" ref="CP174:CR193" si="444">IF($D174=CP$4,CP$5,0)</f>
        <v>0</v>
      </c>
      <c r="CQ174" s="19">
        <f t="shared" si="444"/>
        <v>0</v>
      </c>
      <c r="CR174" s="19">
        <f t="shared" si="444"/>
        <v>0</v>
      </c>
      <c r="CT174" s="19">
        <f t="shared" ref="CT174:CV193" si="445">IF($D174=CT$4,CT$5,0)</f>
        <v>0</v>
      </c>
      <c r="CU174" s="19">
        <f t="shared" si="445"/>
        <v>0</v>
      </c>
      <c r="CV174" s="19">
        <f t="shared" si="445"/>
        <v>0</v>
      </c>
      <c r="CX174" s="19">
        <f t="shared" ref="CX174:CZ193" si="446">IF($D174=CX$4,CX$5,0)</f>
        <v>0</v>
      </c>
      <c r="CY174" s="19">
        <f t="shared" si="446"/>
        <v>0</v>
      </c>
      <c r="CZ174" s="19">
        <f t="shared" si="446"/>
        <v>0</v>
      </c>
      <c r="DB174" s="19">
        <f t="shared" ref="DB174:DD193" si="447">IF($D174=DB$4,DB$5,0)</f>
        <v>0</v>
      </c>
      <c r="DC174" s="19">
        <f t="shared" si="447"/>
        <v>0</v>
      </c>
      <c r="DD174" s="19">
        <f t="shared" si="447"/>
        <v>0</v>
      </c>
      <c r="DF174" s="19">
        <f t="shared" ref="DF174:DH193" si="448">IF($D174=DF$4,DF$5,0)</f>
        <v>0</v>
      </c>
      <c r="DG174" s="19">
        <f t="shared" si="448"/>
        <v>0</v>
      </c>
      <c r="DH174" s="19">
        <f t="shared" si="448"/>
        <v>0</v>
      </c>
      <c r="DJ174" s="19">
        <f t="shared" ref="DJ174:DL193" si="449">IF($D174=DJ$4,DJ$5,0)</f>
        <v>1</v>
      </c>
      <c r="DK174" s="19">
        <f t="shared" si="449"/>
        <v>0</v>
      </c>
      <c r="DL174" s="19">
        <f t="shared" si="449"/>
        <v>1</v>
      </c>
      <c r="DN174" s="19">
        <f t="shared" ref="DN174:DP193" si="450">IF($D174=DN$4,DN$5,0)</f>
        <v>0</v>
      </c>
      <c r="DO174" s="19">
        <f t="shared" si="450"/>
        <v>0</v>
      </c>
      <c r="DP174" s="19">
        <f t="shared" si="450"/>
        <v>0</v>
      </c>
      <c r="DR174" s="19">
        <f t="shared" ref="DR174:DT193" si="451">IF($D174=DR$4,DR$5,0)</f>
        <v>0</v>
      </c>
      <c r="DS174" s="19">
        <f t="shared" si="451"/>
        <v>0</v>
      </c>
      <c r="DT174" s="19">
        <f t="shared" si="451"/>
        <v>0</v>
      </c>
      <c r="DV174" s="19">
        <f t="shared" ref="DV174:DX193" si="452">IF($D174=DV$4,DV$5,0)</f>
        <v>0</v>
      </c>
      <c r="DW174" s="19">
        <f t="shared" si="452"/>
        <v>0</v>
      </c>
      <c r="DX174" s="19">
        <f t="shared" si="452"/>
        <v>0</v>
      </c>
      <c r="DZ174" s="19">
        <f t="shared" ref="DZ174:EB193" si="453">IF($D174=DZ$4,DZ$5,0)</f>
        <v>0</v>
      </c>
      <c r="EA174" s="19">
        <f t="shared" si="453"/>
        <v>0</v>
      </c>
      <c r="EB174" s="19">
        <f t="shared" si="453"/>
        <v>0</v>
      </c>
      <c r="ED174" s="19">
        <f t="shared" ref="ED174:EF193" si="454">IF($D174=ED$4,ED$5,0)</f>
        <v>0</v>
      </c>
      <c r="EE174" s="19">
        <f t="shared" si="454"/>
        <v>0</v>
      </c>
      <c r="EF174" s="19">
        <f t="shared" si="454"/>
        <v>0</v>
      </c>
      <c r="EH174" s="19">
        <f t="shared" ref="EH174:EJ193" si="455">IF($D174=EH$4,EH$5,0)</f>
        <v>0</v>
      </c>
      <c r="EI174" s="19">
        <f t="shared" si="455"/>
        <v>0</v>
      </c>
      <c r="EJ174" s="19">
        <f t="shared" si="455"/>
        <v>0</v>
      </c>
      <c r="EL174" s="19">
        <f t="shared" ref="EL174:EN193" si="456">IF($D174=EL$4,EL$5,0)</f>
        <v>0</v>
      </c>
      <c r="EM174" s="19">
        <f t="shared" si="456"/>
        <v>0</v>
      </c>
      <c r="EN174" s="19">
        <f t="shared" si="456"/>
        <v>0</v>
      </c>
      <c r="EP174" s="19">
        <f t="shared" ref="EP174:ER193" si="457">IF($D174=EP$4,EP$5,0)</f>
        <v>0</v>
      </c>
      <c r="EQ174" s="19">
        <f t="shared" si="457"/>
        <v>0</v>
      </c>
      <c r="ER174" s="19">
        <f t="shared" si="457"/>
        <v>0</v>
      </c>
      <c r="ET174" s="19">
        <f t="shared" ref="ET174:EV193" si="458">IF($D174=ET$4,ET$5,0)</f>
        <v>0</v>
      </c>
      <c r="EU174" s="19">
        <f t="shared" si="458"/>
        <v>0</v>
      </c>
      <c r="EV174" s="19">
        <f t="shared" si="458"/>
        <v>0</v>
      </c>
      <c r="EX174" s="19">
        <f t="shared" ref="EX174:EZ193" si="459">IF($D174=EX$4,EX$5,0)</f>
        <v>0</v>
      </c>
      <c r="EY174" s="19">
        <f t="shared" si="459"/>
        <v>0</v>
      </c>
      <c r="EZ174" s="19">
        <f t="shared" si="459"/>
        <v>0</v>
      </c>
      <c r="FB174" s="19">
        <f t="shared" ref="FB174:FD193" si="460">IF($D174=FB$4,FB$5,0)</f>
        <v>0</v>
      </c>
      <c r="FC174" s="19">
        <f t="shared" si="460"/>
        <v>0</v>
      </c>
      <c r="FD174" s="19">
        <f t="shared" si="460"/>
        <v>0</v>
      </c>
      <c r="FF174" s="19">
        <f t="shared" ref="FF174:FH193" si="461">IF($D174=FF$4,FF$5,0)</f>
        <v>0</v>
      </c>
      <c r="FG174" s="19">
        <f t="shared" si="461"/>
        <v>0</v>
      </c>
      <c r="FH174" s="19">
        <f t="shared" si="461"/>
        <v>0</v>
      </c>
      <c r="FJ174" s="19">
        <f t="shared" ref="FJ174:FL193" si="462">IF($D174=FJ$4,FJ$5,0)</f>
        <v>0</v>
      </c>
      <c r="FK174" s="19">
        <f t="shared" si="462"/>
        <v>0</v>
      </c>
      <c r="FL174" s="19">
        <f t="shared" si="462"/>
        <v>0</v>
      </c>
      <c r="FN174" s="19">
        <f t="shared" ref="FN174:FP193" si="463">IF($D174=FN$4,FN$5,0)</f>
        <v>0</v>
      </c>
      <c r="FO174" s="19">
        <f t="shared" si="463"/>
        <v>0</v>
      </c>
      <c r="FP174" s="19">
        <f t="shared" si="463"/>
        <v>0</v>
      </c>
      <c r="FR174" s="19">
        <f t="shared" ref="FR174:FT193" si="464">IF($D174=FR$4,FR$5,0)</f>
        <v>0</v>
      </c>
      <c r="FS174" s="19">
        <f t="shared" si="464"/>
        <v>0</v>
      </c>
      <c r="FT174" s="19">
        <f t="shared" si="464"/>
        <v>0</v>
      </c>
      <c r="FV174" s="19">
        <f t="shared" ref="FV174:FX193" si="465">IF($D174=FV$4,FV$5,0)</f>
        <v>0</v>
      </c>
      <c r="FW174" s="19">
        <f t="shared" si="465"/>
        <v>0</v>
      </c>
      <c r="FX174" s="19">
        <f t="shared" si="465"/>
        <v>0</v>
      </c>
      <c r="FZ174" s="19">
        <f t="shared" ref="FZ174:GB193" si="466">IF($D174=FZ$4,FZ$5,0)</f>
        <v>0</v>
      </c>
      <c r="GA174" s="19">
        <f t="shared" si="466"/>
        <v>0</v>
      </c>
      <c r="GB174" s="19">
        <f t="shared" si="466"/>
        <v>0</v>
      </c>
      <c r="GD174" s="19">
        <f t="shared" ref="GD174:GF193" si="467">IF($D174=GD$4,GD$5,0)</f>
        <v>0</v>
      </c>
      <c r="GE174" s="19">
        <f t="shared" si="467"/>
        <v>0</v>
      </c>
      <c r="GF174" s="19">
        <f t="shared" si="467"/>
        <v>0</v>
      </c>
      <c r="GH174" s="19">
        <f t="shared" ref="GH174:GJ193" si="468">IF($D174=GH$4,GH$5,0)</f>
        <v>0</v>
      </c>
      <c r="GI174" s="19">
        <f t="shared" si="468"/>
        <v>0</v>
      </c>
      <c r="GJ174" s="19">
        <f t="shared" si="468"/>
        <v>0</v>
      </c>
      <c r="GL174" s="19">
        <f t="shared" ref="GL174:GN193" si="469">IF($D174=GL$4,GL$5,0)</f>
        <v>0</v>
      </c>
      <c r="GM174" s="19">
        <f t="shared" si="469"/>
        <v>0</v>
      </c>
      <c r="GN174" s="19">
        <f t="shared" si="469"/>
        <v>0</v>
      </c>
      <c r="GP174" s="19">
        <f t="shared" ref="GP174:GR193" si="470">IF($D174=GP$4,GP$5,0)</f>
        <v>0</v>
      </c>
      <c r="GQ174" s="19">
        <f t="shared" si="470"/>
        <v>0</v>
      </c>
      <c r="GR174" s="19">
        <f t="shared" si="470"/>
        <v>0</v>
      </c>
      <c r="GT174" s="19">
        <f t="shared" ref="GT174:GV193" si="471">IF($D174=GT$4,GT$5,0)</f>
        <v>0</v>
      </c>
      <c r="GU174" s="19">
        <f t="shared" si="471"/>
        <v>0</v>
      </c>
      <c r="GV174" s="19">
        <f t="shared" si="471"/>
        <v>0</v>
      </c>
      <c r="HA174" s="27">
        <f>IF(N174="wykład",G174*E174*'Formy zajęć'!$D$53*'Formy zajęć'!$D$58,IF(N174="ćw.aud",G174*E174*'Kierunek studiów'!$C$6/'Formy zajęć'!$D$59*'Formy zajęć'!$D$53,IF(N174="sem",G174*E174*'Kierunek studiów'!$C$6/'Formy zajęć'!$D$62*'Formy zajęć'!$D$53,IF(N174="ćw.konw",G174*E174*'Formy zajęć'!$D$53*'Kierunek studiów'!$C$6/'Formy zajęć'!$D$61,IF(N174="ćw.lab",G174*E174*'Formy zajęć'!$D$53*'Kierunek studiów'!$C$6/'Formy zajęć'!$D$60,IF(N174="niesklasyfikowane",0,""))))))</f>
        <v>0</v>
      </c>
      <c r="HB174" s="19">
        <f>IF(HA174&lt;&gt;"",MROUND(HA174,0.5),"")</f>
        <v>0</v>
      </c>
    </row>
    <row r="175" spans="2:210" x14ac:dyDescent="0.25">
      <c r="B175" s="28">
        <f t="shared" ref="B175:B203" si="472">IF(AND(C175=C174,C175&lt;&gt;0),B174+1,0)</f>
        <v>1</v>
      </c>
      <c r="C175" s="25" t="str">
        <f>Przedmioty!B176</f>
        <v>Metodyka wyceny nieruchomości w Polsce</v>
      </c>
      <c r="D175" s="28" t="str">
        <f>Przedmioty!D176</f>
        <v>ĆWICZENIA 2</v>
      </c>
      <c r="E175" s="28">
        <f>Przedmioty!C176</f>
        <v>15</v>
      </c>
      <c r="F175" s="29">
        <f t="shared" ref="F175:F209" si="473">SUM(V175,Z175,AD175,AH175,AL175,AP175,AT175,AX175,BB175,BF175,BJ175,BN175,BR175,BV175,BZ175,CD175,CH175,CL175,CP175,CT175,CX175,DB175,DF175,DJ175,DN175,DR175,DV175,DZ175,ED175,EH175,EL175,EP175,ET175,EX175,FB175,FF175,FJ175,FN175,FR175,FV175,FZ175,GD175,GH175,GL175,GP175,GT175)</f>
        <v>1</v>
      </c>
      <c r="G175" s="29">
        <f t="shared" ref="G175:G209" si="474">SUM(W175,AA175,AE175,AI175,AM175,AQ175,AU175,AY175,BC175,BG175,BK175,BO175,BS175,BW175,CA175,CE175,CI175,CM175,CQ175,CU175,CY175,DC175,DG175,DK175,DO175,DS175,DW175,EA175,EE175,EI175,EM175,EQ175,EU175,EY175,FC175,FG175,FK175,FO175,FS175,FW175,GA175,GE175,GI175,GM175,GQ175,GU175)</f>
        <v>2</v>
      </c>
      <c r="H175" s="29">
        <f t="shared" ref="H175:H209" si="475">SUM(X175,AB175,AF175,AJ175,AN175,AR175,AV175,AZ175,BD175,BH175,BL175,BP175,BT175,BX175,CB175,CF175,CJ175,CN175,CR175,CV175,CZ175,DD175,DH175,DL175,DP175,DT175,DX175,EB175,EF175,EJ175,EN175,ER175,EV175,EZ175,FD175,FH175,FL175,FP175,FT175,FX175,GB175,GF175,GJ175,GN175,GR175,GV175)</f>
        <v>1</v>
      </c>
      <c r="J175" s="19">
        <f t="shared" ref="J175:J203" si="476">E175*SUM(F175:H175)</f>
        <v>60</v>
      </c>
      <c r="K175" s="19">
        <f t="shared" ref="K175:K209" si="477">K174+J175</f>
        <v>120</v>
      </c>
      <c r="L175" s="19">
        <f>IF(OR(B176&gt;B175,J175=0),"",K175-SUM($L$174:L174))</f>
        <v>120</v>
      </c>
      <c r="M175" s="19">
        <f t="shared" si="424"/>
        <v>4</v>
      </c>
      <c r="N175" s="19" t="str">
        <f t="shared" si="425"/>
        <v>ćw.aud</v>
      </c>
      <c r="P175" s="55">
        <f>IF(N175="wykład",E175,IF(N175="ćw.aud",E175*'Kierunek studiów'!$C$6/'Formy zajęć'!$D$59,IF(N175="ćw.lab",E175*'Kierunek studiów'!$C$6/'Formy zajęć'!$D$60,IF(N175="ćw.konw",E175*'Kierunek studiów'!$C$6/'Formy zajęć'!$D$61,IF(N175="sem",E175*'Kierunek studiów'!$C$6/'Formy zajęć'!$D$62,IF(N175="niesklasyfikowane",0,""))))))</f>
        <v>45</v>
      </c>
      <c r="V175" s="19">
        <f t="shared" si="426"/>
        <v>0</v>
      </c>
      <c r="W175" s="19">
        <f t="shared" si="426"/>
        <v>0</v>
      </c>
      <c r="X175" s="19">
        <f t="shared" si="426"/>
        <v>0</v>
      </c>
      <c r="Z175" s="19">
        <f t="shared" si="427"/>
        <v>1</v>
      </c>
      <c r="AA175" s="19">
        <f t="shared" si="427"/>
        <v>2</v>
      </c>
      <c r="AB175" s="19">
        <f t="shared" si="427"/>
        <v>1</v>
      </c>
      <c r="AD175" s="19">
        <f t="shared" si="428"/>
        <v>0</v>
      </c>
      <c r="AE175" s="19">
        <f t="shared" si="428"/>
        <v>0</v>
      </c>
      <c r="AF175" s="19">
        <f t="shared" si="428"/>
        <v>0</v>
      </c>
      <c r="AH175" s="19">
        <f t="shared" si="429"/>
        <v>0</v>
      </c>
      <c r="AI175" s="19">
        <f t="shared" si="429"/>
        <v>0</v>
      </c>
      <c r="AJ175" s="19">
        <f t="shared" si="429"/>
        <v>0</v>
      </c>
      <c r="AL175" s="19">
        <f t="shared" si="430"/>
        <v>0</v>
      </c>
      <c r="AM175" s="19">
        <f t="shared" si="430"/>
        <v>0</v>
      </c>
      <c r="AN175" s="19">
        <f t="shared" si="430"/>
        <v>0</v>
      </c>
      <c r="AP175" s="19">
        <f t="shared" si="431"/>
        <v>0</v>
      </c>
      <c r="AQ175" s="19">
        <f t="shared" si="431"/>
        <v>0</v>
      </c>
      <c r="AR175" s="19">
        <f t="shared" si="431"/>
        <v>0</v>
      </c>
      <c r="AT175" s="19">
        <f t="shared" si="432"/>
        <v>0</v>
      </c>
      <c r="AU175" s="19">
        <f t="shared" si="432"/>
        <v>0</v>
      </c>
      <c r="AV175" s="19">
        <f t="shared" si="432"/>
        <v>0</v>
      </c>
      <c r="AX175" s="19">
        <f t="shared" si="433"/>
        <v>0</v>
      </c>
      <c r="AY175" s="19">
        <f t="shared" si="433"/>
        <v>0</v>
      </c>
      <c r="AZ175" s="19">
        <f t="shared" si="433"/>
        <v>0</v>
      </c>
      <c r="BB175" s="19">
        <f t="shared" si="434"/>
        <v>0</v>
      </c>
      <c r="BC175" s="19">
        <f t="shared" si="434"/>
        <v>0</v>
      </c>
      <c r="BD175" s="19">
        <f t="shared" si="434"/>
        <v>0</v>
      </c>
      <c r="BF175" s="19">
        <f t="shared" si="435"/>
        <v>0</v>
      </c>
      <c r="BG175" s="19">
        <f t="shared" si="435"/>
        <v>0</v>
      </c>
      <c r="BH175" s="19">
        <f t="shared" si="435"/>
        <v>0</v>
      </c>
      <c r="BJ175" s="19">
        <f t="shared" si="436"/>
        <v>0</v>
      </c>
      <c r="BK175" s="19">
        <f t="shared" si="436"/>
        <v>0</v>
      </c>
      <c r="BL175" s="19">
        <f t="shared" si="436"/>
        <v>0</v>
      </c>
      <c r="BN175" s="19">
        <f t="shared" si="437"/>
        <v>0</v>
      </c>
      <c r="BO175" s="19">
        <f t="shared" si="437"/>
        <v>0</v>
      </c>
      <c r="BP175" s="19">
        <f t="shared" si="437"/>
        <v>0</v>
      </c>
      <c r="BR175" s="19">
        <f t="shared" si="438"/>
        <v>0</v>
      </c>
      <c r="BS175" s="19">
        <f t="shared" si="438"/>
        <v>0</v>
      </c>
      <c r="BT175" s="19">
        <f t="shared" si="438"/>
        <v>0</v>
      </c>
      <c r="BV175" s="19">
        <f t="shared" si="439"/>
        <v>0</v>
      </c>
      <c r="BW175" s="19">
        <f t="shared" si="439"/>
        <v>0</v>
      </c>
      <c r="BX175" s="19">
        <f t="shared" si="439"/>
        <v>0</v>
      </c>
      <c r="BZ175" s="19">
        <f t="shared" si="440"/>
        <v>0</v>
      </c>
      <c r="CA175" s="19">
        <f t="shared" si="440"/>
        <v>0</v>
      </c>
      <c r="CB175" s="19">
        <f t="shared" si="440"/>
        <v>0</v>
      </c>
      <c r="CD175" s="19">
        <f t="shared" si="441"/>
        <v>0</v>
      </c>
      <c r="CE175" s="19">
        <f t="shared" si="441"/>
        <v>0</v>
      </c>
      <c r="CF175" s="19">
        <f t="shared" si="441"/>
        <v>0</v>
      </c>
      <c r="CH175" s="19">
        <f t="shared" si="442"/>
        <v>0</v>
      </c>
      <c r="CI175" s="19">
        <f t="shared" si="442"/>
        <v>0</v>
      </c>
      <c r="CJ175" s="19">
        <f t="shared" si="442"/>
        <v>0</v>
      </c>
      <c r="CL175" s="19">
        <f t="shared" si="443"/>
        <v>0</v>
      </c>
      <c r="CM175" s="19">
        <f t="shared" si="443"/>
        <v>0</v>
      </c>
      <c r="CN175" s="19">
        <f t="shared" si="443"/>
        <v>0</v>
      </c>
      <c r="CP175" s="19">
        <f t="shared" si="444"/>
        <v>0</v>
      </c>
      <c r="CQ175" s="19">
        <f t="shared" si="444"/>
        <v>0</v>
      </c>
      <c r="CR175" s="19">
        <f t="shared" si="444"/>
        <v>0</v>
      </c>
      <c r="CT175" s="19">
        <f t="shared" si="445"/>
        <v>0</v>
      </c>
      <c r="CU175" s="19">
        <f t="shared" si="445"/>
        <v>0</v>
      </c>
      <c r="CV175" s="19">
        <f t="shared" si="445"/>
        <v>0</v>
      </c>
      <c r="CX175" s="19">
        <f t="shared" si="446"/>
        <v>0</v>
      </c>
      <c r="CY175" s="19">
        <f t="shared" si="446"/>
        <v>0</v>
      </c>
      <c r="CZ175" s="19">
        <f t="shared" si="446"/>
        <v>0</v>
      </c>
      <c r="DB175" s="19">
        <f t="shared" si="447"/>
        <v>0</v>
      </c>
      <c r="DC175" s="19">
        <f t="shared" si="447"/>
        <v>0</v>
      </c>
      <c r="DD175" s="19">
        <f t="shared" si="447"/>
        <v>0</v>
      </c>
      <c r="DF175" s="19">
        <f t="shared" si="448"/>
        <v>0</v>
      </c>
      <c r="DG175" s="19">
        <f t="shared" si="448"/>
        <v>0</v>
      </c>
      <c r="DH175" s="19">
        <f t="shared" si="448"/>
        <v>0</v>
      </c>
      <c r="DJ175" s="19">
        <f t="shared" si="449"/>
        <v>0</v>
      </c>
      <c r="DK175" s="19">
        <f t="shared" si="449"/>
        <v>0</v>
      </c>
      <c r="DL175" s="19">
        <f t="shared" si="449"/>
        <v>0</v>
      </c>
      <c r="DN175" s="19">
        <f t="shared" si="450"/>
        <v>0</v>
      </c>
      <c r="DO175" s="19">
        <f t="shared" si="450"/>
        <v>0</v>
      </c>
      <c r="DP175" s="19">
        <f t="shared" si="450"/>
        <v>0</v>
      </c>
      <c r="DR175" s="19">
        <f t="shared" si="451"/>
        <v>0</v>
      </c>
      <c r="DS175" s="19">
        <f t="shared" si="451"/>
        <v>0</v>
      </c>
      <c r="DT175" s="19">
        <f t="shared" si="451"/>
        <v>0</v>
      </c>
      <c r="DV175" s="19">
        <f t="shared" si="452"/>
        <v>0</v>
      </c>
      <c r="DW175" s="19">
        <f t="shared" si="452"/>
        <v>0</v>
      </c>
      <c r="DX175" s="19">
        <f t="shared" si="452"/>
        <v>0</v>
      </c>
      <c r="DZ175" s="19">
        <f t="shared" si="453"/>
        <v>0</v>
      </c>
      <c r="EA175" s="19">
        <f t="shared" si="453"/>
        <v>0</v>
      </c>
      <c r="EB175" s="19">
        <f t="shared" si="453"/>
        <v>0</v>
      </c>
      <c r="ED175" s="19">
        <f t="shared" si="454"/>
        <v>0</v>
      </c>
      <c r="EE175" s="19">
        <f t="shared" si="454"/>
        <v>0</v>
      </c>
      <c r="EF175" s="19">
        <f t="shared" si="454"/>
        <v>0</v>
      </c>
      <c r="EH175" s="19">
        <f t="shared" si="455"/>
        <v>0</v>
      </c>
      <c r="EI175" s="19">
        <f t="shared" si="455"/>
        <v>0</v>
      </c>
      <c r="EJ175" s="19">
        <f t="shared" si="455"/>
        <v>0</v>
      </c>
      <c r="EL175" s="19">
        <f t="shared" si="456"/>
        <v>0</v>
      </c>
      <c r="EM175" s="19">
        <f t="shared" si="456"/>
        <v>0</v>
      </c>
      <c r="EN175" s="19">
        <f t="shared" si="456"/>
        <v>0</v>
      </c>
      <c r="EP175" s="19">
        <f t="shared" si="457"/>
        <v>0</v>
      </c>
      <c r="EQ175" s="19">
        <f t="shared" si="457"/>
        <v>0</v>
      </c>
      <c r="ER175" s="19">
        <f t="shared" si="457"/>
        <v>0</v>
      </c>
      <c r="ET175" s="19">
        <f t="shared" si="458"/>
        <v>0</v>
      </c>
      <c r="EU175" s="19">
        <f t="shared" si="458"/>
        <v>0</v>
      </c>
      <c r="EV175" s="19">
        <f t="shared" si="458"/>
        <v>0</v>
      </c>
      <c r="EX175" s="19">
        <f t="shared" si="459"/>
        <v>0</v>
      </c>
      <c r="EY175" s="19">
        <f t="shared" si="459"/>
        <v>0</v>
      </c>
      <c r="EZ175" s="19">
        <f t="shared" si="459"/>
        <v>0</v>
      </c>
      <c r="FB175" s="19">
        <f t="shared" si="460"/>
        <v>0</v>
      </c>
      <c r="FC175" s="19">
        <f t="shared" si="460"/>
        <v>0</v>
      </c>
      <c r="FD175" s="19">
        <f t="shared" si="460"/>
        <v>0</v>
      </c>
      <c r="FF175" s="19">
        <f t="shared" si="461"/>
        <v>0</v>
      </c>
      <c r="FG175" s="19">
        <f t="shared" si="461"/>
        <v>0</v>
      </c>
      <c r="FH175" s="19">
        <f t="shared" si="461"/>
        <v>0</v>
      </c>
      <c r="FJ175" s="19">
        <f t="shared" si="462"/>
        <v>0</v>
      </c>
      <c r="FK175" s="19">
        <f t="shared" si="462"/>
        <v>0</v>
      </c>
      <c r="FL175" s="19">
        <f t="shared" si="462"/>
        <v>0</v>
      </c>
      <c r="FN175" s="19">
        <f t="shared" si="463"/>
        <v>0</v>
      </c>
      <c r="FO175" s="19">
        <f t="shared" si="463"/>
        <v>0</v>
      </c>
      <c r="FP175" s="19">
        <f t="shared" si="463"/>
        <v>0</v>
      </c>
      <c r="FR175" s="19">
        <f t="shared" si="464"/>
        <v>0</v>
      </c>
      <c r="FS175" s="19">
        <f t="shared" si="464"/>
        <v>0</v>
      </c>
      <c r="FT175" s="19">
        <f t="shared" si="464"/>
        <v>0</v>
      </c>
      <c r="FV175" s="19">
        <f t="shared" si="465"/>
        <v>0</v>
      </c>
      <c r="FW175" s="19">
        <f t="shared" si="465"/>
        <v>0</v>
      </c>
      <c r="FX175" s="19">
        <f t="shared" si="465"/>
        <v>0</v>
      </c>
      <c r="FZ175" s="19">
        <f t="shared" si="466"/>
        <v>0</v>
      </c>
      <c r="GA175" s="19">
        <f t="shared" si="466"/>
        <v>0</v>
      </c>
      <c r="GB175" s="19">
        <f t="shared" si="466"/>
        <v>0</v>
      </c>
      <c r="GD175" s="19">
        <f t="shared" si="467"/>
        <v>0</v>
      </c>
      <c r="GE175" s="19">
        <f t="shared" si="467"/>
        <v>0</v>
      </c>
      <c r="GF175" s="19">
        <f t="shared" si="467"/>
        <v>0</v>
      </c>
      <c r="GH175" s="19">
        <f t="shared" si="468"/>
        <v>0</v>
      </c>
      <c r="GI175" s="19">
        <f t="shared" si="468"/>
        <v>0</v>
      </c>
      <c r="GJ175" s="19">
        <f t="shared" si="468"/>
        <v>0</v>
      </c>
      <c r="GL175" s="19">
        <f t="shared" si="469"/>
        <v>0</v>
      </c>
      <c r="GM175" s="19">
        <f t="shared" si="469"/>
        <v>0</v>
      </c>
      <c r="GN175" s="19">
        <f t="shared" si="469"/>
        <v>0</v>
      </c>
      <c r="GP175" s="19">
        <f t="shared" si="470"/>
        <v>0</v>
      </c>
      <c r="GQ175" s="19">
        <f t="shared" si="470"/>
        <v>0</v>
      </c>
      <c r="GR175" s="19">
        <f t="shared" si="470"/>
        <v>0</v>
      </c>
      <c r="GT175" s="19">
        <f t="shared" si="471"/>
        <v>0</v>
      </c>
      <c r="GU175" s="19">
        <f t="shared" si="471"/>
        <v>0</v>
      </c>
      <c r="GV175" s="19">
        <f t="shared" si="471"/>
        <v>0</v>
      </c>
      <c r="HA175" s="27">
        <f>IF(N175="wykład",G175*E175*'Formy zajęć'!$D$53*'Formy zajęć'!$D$58,IF(N175="ćw.aud",G175*E175*'Kierunek studiów'!$C$6/'Formy zajęć'!$D$59*'Formy zajęć'!$D$53,IF(N175="sem",G175*E175*'Kierunek studiów'!$C$6/'Formy zajęć'!$D$62*'Formy zajęć'!$D$53,IF(N175="ćw.konw",G175*E175*'Formy zajęć'!$D$53*'Kierunek studiów'!$C$6/'Formy zajęć'!$D$61,IF(N175="ćw.lab",G175*E175*'Formy zajęć'!$D$53*'Kierunek studiów'!$C$6/'Formy zajęć'!$D$60,IF(N175="niesklasyfikowane",0,""))))))</f>
        <v>0</v>
      </c>
      <c r="HB175" s="19">
        <f t="shared" ref="HB175:HB209" si="478">IF(HA175&lt;&gt;"",MROUND(HA175,0.5),"")</f>
        <v>0</v>
      </c>
    </row>
    <row r="176" spans="2:210" x14ac:dyDescent="0.25">
      <c r="B176" s="28">
        <f t="shared" si="472"/>
        <v>0</v>
      </c>
      <c r="C176" s="25" t="str">
        <f>Przedmioty!B177</f>
        <v>Strategie inwestycyjne na rynku nieruchomości</v>
      </c>
      <c r="D176" s="28" t="str">
        <f>Przedmioty!D177</f>
        <v>ĆWICZENIA KONWERSATORYJNE 1</v>
      </c>
      <c r="E176" s="28">
        <f>Przedmioty!C177</f>
        <v>30</v>
      </c>
      <c r="F176" s="29">
        <f t="shared" si="473"/>
        <v>1</v>
      </c>
      <c r="G176" s="29">
        <f t="shared" si="474"/>
        <v>1</v>
      </c>
      <c r="H176" s="29">
        <f t="shared" si="475"/>
        <v>0</v>
      </c>
      <c r="J176" s="19">
        <f t="shared" si="476"/>
        <v>60</v>
      </c>
      <c r="K176" s="19">
        <f t="shared" si="477"/>
        <v>180</v>
      </c>
      <c r="L176" s="19">
        <f>IF(OR(B177&gt;B176,J176=0),"",K176-SUM($L$174:L175))</f>
        <v>60</v>
      </c>
      <c r="M176" s="19">
        <f t="shared" si="424"/>
        <v>2</v>
      </c>
      <c r="N176" s="19" t="str">
        <f t="shared" si="425"/>
        <v>ćw.konw</v>
      </c>
      <c r="P176" s="55">
        <f>IF(N176="wykład",E176,IF(N176="ćw.aud",E176*'Kierunek studiów'!$C$6/'Formy zajęć'!$D$59,IF(N176="ćw.lab",E176*'Kierunek studiów'!$C$6/'Formy zajęć'!$D$60,IF(N176="ćw.konw",E176*'Kierunek studiów'!$C$6/'Formy zajęć'!$D$61,IF(N176="sem",E176*'Kierunek studiów'!$C$6/'Formy zajęć'!$D$62,IF(N176="niesklasyfikowane",0,""))))))</f>
        <v>112.5</v>
      </c>
      <c r="V176" s="19">
        <f t="shared" si="426"/>
        <v>0</v>
      </c>
      <c r="W176" s="19">
        <f t="shared" si="426"/>
        <v>0</v>
      </c>
      <c r="X176" s="19">
        <f t="shared" si="426"/>
        <v>0</v>
      </c>
      <c r="Z176" s="19">
        <f t="shared" si="427"/>
        <v>0</v>
      </c>
      <c r="AA176" s="19">
        <f t="shared" si="427"/>
        <v>0</v>
      </c>
      <c r="AB176" s="19">
        <f t="shared" si="427"/>
        <v>0</v>
      </c>
      <c r="AD176" s="19">
        <f t="shared" si="428"/>
        <v>0</v>
      </c>
      <c r="AE176" s="19">
        <f t="shared" si="428"/>
        <v>0</v>
      </c>
      <c r="AF176" s="19">
        <f t="shared" si="428"/>
        <v>0</v>
      </c>
      <c r="AH176" s="19">
        <f t="shared" si="429"/>
        <v>0</v>
      </c>
      <c r="AI176" s="19">
        <f t="shared" si="429"/>
        <v>0</v>
      </c>
      <c r="AJ176" s="19">
        <f t="shared" si="429"/>
        <v>0</v>
      </c>
      <c r="AL176" s="19">
        <f t="shared" si="430"/>
        <v>0</v>
      </c>
      <c r="AM176" s="19">
        <f t="shared" si="430"/>
        <v>0</v>
      </c>
      <c r="AN176" s="19">
        <f t="shared" si="430"/>
        <v>0</v>
      </c>
      <c r="AP176" s="19">
        <f t="shared" si="431"/>
        <v>0</v>
      </c>
      <c r="AQ176" s="19">
        <f t="shared" si="431"/>
        <v>0</v>
      </c>
      <c r="AR176" s="19">
        <f t="shared" si="431"/>
        <v>0</v>
      </c>
      <c r="AT176" s="19">
        <f t="shared" si="432"/>
        <v>1</v>
      </c>
      <c r="AU176" s="19">
        <f t="shared" si="432"/>
        <v>1</v>
      </c>
      <c r="AV176" s="19">
        <f t="shared" si="432"/>
        <v>0</v>
      </c>
      <c r="AX176" s="19">
        <f t="shared" si="433"/>
        <v>0</v>
      </c>
      <c r="AY176" s="19">
        <f t="shared" si="433"/>
        <v>0</v>
      </c>
      <c r="AZ176" s="19">
        <f t="shared" si="433"/>
        <v>0</v>
      </c>
      <c r="BB176" s="19">
        <f t="shared" si="434"/>
        <v>0</v>
      </c>
      <c r="BC176" s="19">
        <f t="shared" si="434"/>
        <v>0</v>
      </c>
      <c r="BD176" s="19">
        <f t="shared" si="434"/>
        <v>0</v>
      </c>
      <c r="BF176" s="19">
        <f t="shared" si="435"/>
        <v>0</v>
      </c>
      <c r="BG176" s="19">
        <f t="shared" si="435"/>
        <v>0</v>
      </c>
      <c r="BH176" s="19">
        <f t="shared" si="435"/>
        <v>0</v>
      </c>
      <c r="BJ176" s="19">
        <f t="shared" si="436"/>
        <v>0</v>
      </c>
      <c r="BK176" s="19">
        <f t="shared" si="436"/>
        <v>0</v>
      </c>
      <c r="BL176" s="19">
        <f t="shared" si="436"/>
        <v>0</v>
      </c>
      <c r="BN176" s="19">
        <f t="shared" si="437"/>
        <v>0</v>
      </c>
      <c r="BO176" s="19">
        <f t="shared" si="437"/>
        <v>0</v>
      </c>
      <c r="BP176" s="19">
        <f t="shared" si="437"/>
        <v>0</v>
      </c>
      <c r="BR176" s="19">
        <f t="shared" si="438"/>
        <v>0</v>
      </c>
      <c r="BS176" s="19">
        <f t="shared" si="438"/>
        <v>0</v>
      </c>
      <c r="BT176" s="19">
        <f t="shared" si="438"/>
        <v>0</v>
      </c>
      <c r="BV176" s="19">
        <f t="shared" si="439"/>
        <v>0</v>
      </c>
      <c r="BW176" s="19">
        <f t="shared" si="439"/>
        <v>0</v>
      </c>
      <c r="BX176" s="19">
        <f t="shared" si="439"/>
        <v>0</v>
      </c>
      <c r="BZ176" s="19">
        <f t="shared" si="440"/>
        <v>0</v>
      </c>
      <c r="CA176" s="19">
        <f t="shared" si="440"/>
        <v>0</v>
      </c>
      <c r="CB176" s="19">
        <f t="shared" si="440"/>
        <v>0</v>
      </c>
      <c r="CD176" s="19">
        <f t="shared" si="441"/>
        <v>0</v>
      </c>
      <c r="CE176" s="19">
        <f t="shared" si="441"/>
        <v>0</v>
      </c>
      <c r="CF176" s="19">
        <f t="shared" si="441"/>
        <v>0</v>
      </c>
      <c r="CH176" s="19">
        <f t="shared" si="442"/>
        <v>0</v>
      </c>
      <c r="CI176" s="19">
        <f t="shared" si="442"/>
        <v>0</v>
      </c>
      <c r="CJ176" s="19">
        <f t="shared" si="442"/>
        <v>0</v>
      </c>
      <c r="CL176" s="19">
        <f t="shared" si="443"/>
        <v>0</v>
      </c>
      <c r="CM176" s="19">
        <f t="shared" si="443"/>
        <v>0</v>
      </c>
      <c r="CN176" s="19">
        <f t="shared" si="443"/>
        <v>0</v>
      </c>
      <c r="CP176" s="19">
        <f t="shared" si="444"/>
        <v>0</v>
      </c>
      <c r="CQ176" s="19">
        <f t="shared" si="444"/>
        <v>0</v>
      </c>
      <c r="CR176" s="19">
        <f t="shared" si="444"/>
        <v>0</v>
      </c>
      <c r="CT176" s="19">
        <f t="shared" si="445"/>
        <v>0</v>
      </c>
      <c r="CU176" s="19">
        <f t="shared" si="445"/>
        <v>0</v>
      </c>
      <c r="CV176" s="19">
        <f t="shared" si="445"/>
        <v>0</v>
      </c>
      <c r="CX176" s="19">
        <f t="shared" si="446"/>
        <v>0</v>
      </c>
      <c r="CY176" s="19">
        <f t="shared" si="446"/>
        <v>0</v>
      </c>
      <c r="CZ176" s="19">
        <f t="shared" si="446"/>
        <v>0</v>
      </c>
      <c r="DB176" s="19">
        <f t="shared" si="447"/>
        <v>0</v>
      </c>
      <c r="DC176" s="19">
        <f t="shared" si="447"/>
        <v>0</v>
      </c>
      <c r="DD176" s="19">
        <f t="shared" si="447"/>
        <v>0</v>
      </c>
      <c r="DF176" s="19">
        <f t="shared" si="448"/>
        <v>0</v>
      </c>
      <c r="DG176" s="19">
        <f t="shared" si="448"/>
        <v>0</v>
      </c>
      <c r="DH176" s="19">
        <f t="shared" si="448"/>
        <v>0</v>
      </c>
      <c r="DJ176" s="19">
        <f t="shared" si="449"/>
        <v>0</v>
      </c>
      <c r="DK176" s="19">
        <f t="shared" si="449"/>
        <v>0</v>
      </c>
      <c r="DL176" s="19">
        <f t="shared" si="449"/>
        <v>0</v>
      </c>
      <c r="DN176" s="19">
        <f t="shared" si="450"/>
        <v>0</v>
      </c>
      <c r="DO176" s="19">
        <f t="shared" si="450"/>
        <v>0</v>
      </c>
      <c r="DP176" s="19">
        <f t="shared" si="450"/>
        <v>0</v>
      </c>
      <c r="DR176" s="19">
        <f t="shared" si="451"/>
        <v>0</v>
      </c>
      <c r="DS176" s="19">
        <f t="shared" si="451"/>
        <v>0</v>
      </c>
      <c r="DT176" s="19">
        <f t="shared" si="451"/>
        <v>0</v>
      </c>
      <c r="DV176" s="19">
        <f t="shared" si="452"/>
        <v>0</v>
      </c>
      <c r="DW176" s="19">
        <f t="shared" si="452"/>
        <v>0</v>
      </c>
      <c r="DX176" s="19">
        <f t="shared" si="452"/>
        <v>0</v>
      </c>
      <c r="DZ176" s="19">
        <f t="shared" si="453"/>
        <v>0</v>
      </c>
      <c r="EA176" s="19">
        <f t="shared" si="453"/>
        <v>0</v>
      </c>
      <c r="EB176" s="19">
        <f t="shared" si="453"/>
        <v>0</v>
      </c>
      <c r="ED176" s="19">
        <f t="shared" si="454"/>
        <v>0</v>
      </c>
      <c r="EE176" s="19">
        <f t="shared" si="454"/>
        <v>0</v>
      </c>
      <c r="EF176" s="19">
        <f t="shared" si="454"/>
        <v>0</v>
      </c>
      <c r="EH176" s="19">
        <f t="shared" si="455"/>
        <v>0</v>
      </c>
      <c r="EI176" s="19">
        <f t="shared" si="455"/>
        <v>0</v>
      </c>
      <c r="EJ176" s="19">
        <f t="shared" si="455"/>
        <v>0</v>
      </c>
      <c r="EL176" s="19">
        <f t="shared" si="456"/>
        <v>0</v>
      </c>
      <c r="EM176" s="19">
        <f t="shared" si="456"/>
        <v>0</v>
      </c>
      <c r="EN176" s="19">
        <f t="shared" si="456"/>
        <v>0</v>
      </c>
      <c r="EP176" s="19">
        <f t="shared" si="457"/>
        <v>0</v>
      </c>
      <c r="EQ176" s="19">
        <f t="shared" si="457"/>
        <v>0</v>
      </c>
      <c r="ER176" s="19">
        <f t="shared" si="457"/>
        <v>0</v>
      </c>
      <c r="ET176" s="19">
        <f t="shared" si="458"/>
        <v>0</v>
      </c>
      <c r="EU176" s="19">
        <f t="shared" si="458"/>
        <v>0</v>
      </c>
      <c r="EV176" s="19">
        <f t="shared" si="458"/>
        <v>0</v>
      </c>
      <c r="EX176" s="19">
        <f t="shared" si="459"/>
        <v>0</v>
      </c>
      <c r="EY176" s="19">
        <f t="shared" si="459"/>
        <v>0</v>
      </c>
      <c r="EZ176" s="19">
        <f t="shared" si="459"/>
        <v>0</v>
      </c>
      <c r="FB176" s="19">
        <f t="shared" si="460"/>
        <v>0</v>
      </c>
      <c r="FC176" s="19">
        <f t="shared" si="460"/>
        <v>0</v>
      </c>
      <c r="FD176" s="19">
        <f t="shared" si="460"/>
        <v>0</v>
      </c>
      <c r="FF176" s="19">
        <f t="shared" si="461"/>
        <v>0</v>
      </c>
      <c r="FG176" s="19">
        <f t="shared" si="461"/>
        <v>0</v>
      </c>
      <c r="FH176" s="19">
        <f t="shared" si="461"/>
        <v>0</v>
      </c>
      <c r="FJ176" s="19">
        <f t="shared" si="462"/>
        <v>0</v>
      </c>
      <c r="FK176" s="19">
        <f t="shared" si="462"/>
        <v>0</v>
      </c>
      <c r="FL176" s="19">
        <f t="shared" si="462"/>
        <v>0</v>
      </c>
      <c r="FN176" s="19">
        <f t="shared" si="463"/>
        <v>0</v>
      </c>
      <c r="FO176" s="19">
        <f t="shared" si="463"/>
        <v>0</v>
      </c>
      <c r="FP176" s="19">
        <f t="shared" si="463"/>
        <v>0</v>
      </c>
      <c r="FR176" s="19">
        <f t="shared" si="464"/>
        <v>0</v>
      </c>
      <c r="FS176" s="19">
        <f t="shared" si="464"/>
        <v>0</v>
      </c>
      <c r="FT176" s="19">
        <f t="shared" si="464"/>
        <v>0</v>
      </c>
      <c r="FV176" s="19">
        <f t="shared" si="465"/>
        <v>0</v>
      </c>
      <c r="FW176" s="19">
        <f t="shared" si="465"/>
        <v>0</v>
      </c>
      <c r="FX176" s="19">
        <f t="shared" si="465"/>
        <v>0</v>
      </c>
      <c r="FZ176" s="19">
        <f t="shared" si="466"/>
        <v>0</v>
      </c>
      <c r="GA176" s="19">
        <f t="shared" si="466"/>
        <v>0</v>
      </c>
      <c r="GB176" s="19">
        <f t="shared" si="466"/>
        <v>0</v>
      </c>
      <c r="GD176" s="19">
        <f t="shared" si="467"/>
        <v>0</v>
      </c>
      <c r="GE176" s="19">
        <f t="shared" si="467"/>
        <v>0</v>
      </c>
      <c r="GF176" s="19">
        <f t="shared" si="467"/>
        <v>0</v>
      </c>
      <c r="GH176" s="19">
        <f t="shared" si="468"/>
        <v>0</v>
      </c>
      <c r="GI176" s="19">
        <f t="shared" si="468"/>
        <v>0</v>
      </c>
      <c r="GJ176" s="19">
        <f t="shared" si="468"/>
        <v>0</v>
      </c>
      <c r="GL176" s="19">
        <f t="shared" si="469"/>
        <v>0</v>
      </c>
      <c r="GM176" s="19">
        <f t="shared" si="469"/>
        <v>0</v>
      </c>
      <c r="GN176" s="19">
        <f t="shared" si="469"/>
        <v>0</v>
      </c>
      <c r="GP176" s="19">
        <f t="shared" si="470"/>
        <v>0</v>
      </c>
      <c r="GQ176" s="19">
        <f t="shared" si="470"/>
        <v>0</v>
      </c>
      <c r="GR176" s="19">
        <f t="shared" si="470"/>
        <v>0</v>
      </c>
      <c r="GT176" s="19">
        <f t="shared" si="471"/>
        <v>0</v>
      </c>
      <c r="GU176" s="19">
        <f t="shared" si="471"/>
        <v>0</v>
      </c>
      <c r="GV176" s="19">
        <f t="shared" si="471"/>
        <v>0</v>
      </c>
      <c r="HA176" s="27">
        <f>IF(N176="wykład",G176*E176*'Formy zajęć'!$D$53*'Formy zajęć'!$D$58,IF(N176="ćw.aud",G176*E176*'Kierunek studiów'!$C$6/'Formy zajęć'!$D$59*'Formy zajęć'!$D$53,IF(N176="sem",G176*E176*'Kierunek studiów'!$C$6/'Formy zajęć'!$D$62*'Formy zajęć'!$D$53,IF(N176="ćw.konw",G176*E176*'Formy zajęć'!$D$53*'Kierunek studiów'!$C$6/'Formy zajęć'!$D$61,IF(N176="ćw.lab",G176*E176*'Formy zajęć'!$D$53*'Kierunek studiów'!$C$6/'Formy zajęć'!$D$60,IF(N176="niesklasyfikowane",0,""))))))</f>
        <v>0</v>
      </c>
      <c r="HB176" s="19">
        <f t="shared" si="478"/>
        <v>0</v>
      </c>
    </row>
    <row r="177" spans="2:210" x14ac:dyDescent="0.25">
      <c r="B177" s="28">
        <f t="shared" si="472"/>
        <v>0</v>
      </c>
      <c r="C177" s="25" t="str">
        <f>Przedmioty!B178</f>
        <v>Specyfika zarządzania nierychomościami komercyjnymi  i mieszkaniowymi</v>
      </c>
      <c r="D177" s="28" t="str">
        <f>Przedmioty!D178</f>
        <v>ĆWICZENIA KONWERSATORYJNE 1</v>
      </c>
      <c r="E177" s="28">
        <f>Przedmioty!C178</f>
        <v>30</v>
      </c>
      <c r="F177" s="29">
        <f t="shared" si="473"/>
        <v>1</v>
      </c>
      <c r="G177" s="29">
        <f t="shared" si="474"/>
        <v>1</v>
      </c>
      <c r="H177" s="29">
        <f t="shared" si="475"/>
        <v>0</v>
      </c>
      <c r="J177" s="19">
        <f t="shared" si="476"/>
        <v>60</v>
      </c>
      <c r="K177" s="19">
        <f t="shared" si="477"/>
        <v>240</v>
      </c>
      <c r="L177" s="19">
        <f>IF(OR(B178&gt;B177,J177=0),"",K177-SUM($L$174:L176))</f>
        <v>60</v>
      </c>
      <c r="M177" s="19">
        <f t="shared" si="424"/>
        <v>2</v>
      </c>
      <c r="N177" s="19" t="str">
        <f t="shared" si="425"/>
        <v>ćw.konw</v>
      </c>
      <c r="P177" s="55">
        <f>IF(N177="wykład",E177,IF(N177="ćw.aud",E177*'Kierunek studiów'!$C$6/'Formy zajęć'!$D$59,IF(N177="ćw.lab",E177*'Kierunek studiów'!$C$6/'Formy zajęć'!$D$60,IF(N177="ćw.konw",E177*'Kierunek studiów'!$C$6/'Formy zajęć'!$D$61,IF(N177="sem",E177*'Kierunek studiów'!$C$6/'Formy zajęć'!$D$62,IF(N177="niesklasyfikowane",0,""))))))</f>
        <v>112.5</v>
      </c>
      <c r="V177" s="19">
        <f t="shared" si="426"/>
        <v>0</v>
      </c>
      <c r="W177" s="19">
        <f t="shared" si="426"/>
        <v>0</v>
      </c>
      <c r="X177" s="19">
        <f t="shared" si="426"/>
        <v>0</v>
      </c>
      <c r="Z177" s="19">
        <f t="shared" si="427"/>
        <v>0</v>
      </c>
      <c r="AA177" s="19">
        <f t="shared" si="427"/>
        <v>0</v>
      </c>
      <c r="AB177" s="19">
        <f t="shared" si="427"/>
        <v>0</v>
      </c>
      <c r="AD177" s="19">
        <f t="shared" si="428"/>
        <v>0</v>
      </c>
      <c r="AE177" s="19">
        <f t="shared" si="428"/>
        <v>0</v>
      </c>
      <c r="AF177" s="19">
        <f t="shared" si="428"/>
        <v>0</v>
      </c>
      <c r="AH177" s="19">
        <f t="shared" si="429"/>
        <v>0</v>
      </c>
      <c r="AI177" s="19">
        <f t="shared" si="429"/>
        <v>0</v>
      </c>
      <c r="AJ177" s="19">
        <f t="shared" si="429"/>
        <v>0</v>
      </c>
      <c r="AL177" s="19">
        <f t="shared" si="430"/>
        <v>0</v>
      </c>
      <c r="AM177" s="19">
        <f t="shared" si="430"/>
        <v>0</v>
      </c>
      <c r="AN177" s="19">
        <f t="shared" si="430"/>
        <v>0</v>
      </c>
      <c r="AP177" s="19">
        <f t="shared" si="431"/>
        <v>0</v>
      </c>
      <c r="AQ177" s="19">
        <f t="shared" si="431"/>
        <v>0</v>
      </c>
      <c r="AR177" s="19">
        <f t="shared" si="431"/>
        <v>0</v>
      </c>
      <c r="AT177" s="19">
        <f t="shared" si="432"/>
        <v>1</v>
      </c>
      <c r="AU177" s="19">
        <f t="shared" si="432"/>
        <v>1</v>
      </c>
      <c r="AV177" s="19">
        <f t="shared" si="432"/>
        <v>0</v>
      </c>
      <c r="AX177" s="19">
        <f t="shared" si="433"/>
        <v>0</v>
      </c>
      <c r="AY177" s="19">
        <f t="shared" si="433"/>
        <v>0</v>
      </c>
      <c r="AZ177" s="19">
        <f t="shared" si="433"/>
        <v>0</v>
      </c>
      <c r="BB177" s="19">
        <f t="shared" si="434"/>
        <v>0</v>
      </c>
      <c r="BC177" s="19">
        <f t="shared" si="434"/>
        <v>0</v>
      </c>
      <c r="BD177" s="19">
        <f t="shared" si="434"/>
        <v>0</v>
      </c>
      <c r="BF177" s="19">
        <f t="shared" si="435"/>
        <v>0</v>
      </c>
      <c r="BG177" s="19">
        <f t="shared" si="435"/>
        <v>0</v>
      </c>
      <c r="BH177" s="19">
        <f t="shared" si="435"/>
        <v>0</v>
      </c>
      <c r="BJ177" s="19">
        <f t="shared" si="436"/>
        <v>0</v>
      </c>
      <c r="BK177" s="19">
        <f t="shared" si="436"/>
        <v>0</v>
      </c>
      <c r="BL177" s="19">
        <f t="shared" si="436"/>
        <v>0</v>
      </c>
      <c r="BN177" s="19">
        <f t="shared" si="437"/>
        <v>0</v>
      </c>
      <c r="BO177" s="19">
        <f t="shared" si="437"/>
        <v>0</v>
      </c>
      <c r="BP177" s="19">
        <f t="shared" si="437"/>
        <v>0</v>
      </c>
      <c r="BR177" s="19">
        <f t="shared" si="438"/>
        <v>0</v>
      </c>
      <c r="BS177" s="19">
        <f t="shared" si="438"/>
        <v>0</v>
      </c>
      <c r="BT177" s="19">
        <f t="shared" si="438"/>
        <v>0</v>
      </c>
      <c r="BV177" s="19">
        <f t="shared" si="439"/>
        <v>0</v>
      </c>
      <c r="BW177" s="19">
        <f t="shared" si="439"/>
        <v>0</v>
      </c>
      <c r="BX177" s="19">
        <f t="shared" si="439"/>
        <v>0</v>
      </c>
      <c r="BZ177" s="19">
        <f t="shared" si="440"/>
        <v>0</v>
      </c>
      <c r="CA177" s="19">
        <f t="shared" si="440"/>
        <v>0</v>
      </c>
      <c r="CB177" s="19">
        <f t="shared" si="440"/>
        <v>0</v>
      </c>
      <c r="CD177" s="19">
        <f t="shared" si="441"/>
        <v>0</v>
      </c>
      <c r="CE177" s="19">
        <f t="shared" si="441"/>
        <v>0</v>
      </c>
      <c r="CF177" s="19">
        <f t="shared" si="441"/>
        <v>0</v>
      </c>
      <c r="CH177" s="19">
        <f t="shared" si="442"/>
        <v>0</v>
      </c>
      <c r="CI177" s="19">
        <f t="shared" si="442"/>
        <v>0</v>
      </c>
      <c r="CJ177" s="19">
        <f t="shared" si="442"/>
        <v>0</v>
      </c>
      <c r="CL177" s="19">
        <f t="shared" si="443"/>
        <v>0</v>
      </c>
      <c r="CM177" s="19">
        <f t="shared" si="443"/>
        <v>0</v>
      </c>
      <c r="CN177" s="19">
        <f t="shared" si="443"/>
        <v>0</v>
      </c>
      <c r="CP177" s="19">
        <f t="shared" si="444"/>
        <v>0</v>
      </c>
      <c r="CQ177" s="19">
        <f t="shared" si="444"/>
        <v>0</v>
      </c>
      <c r="CR177" s="19">
        <f t="shared" si="444"/>
        <v>0</v>
      </c>
      <c r="CT177" s="19">
        <f t="shared" si="445"/>
        <v>0</v>
      </c>
      <c r="CU177" s="19">
        <f t="shared" si="445"/>
        <v>0</v>
      </c>
      <c r="CV177" s="19">
        <f t="shared" si="445"/>
        <v>0</v>
      </c>
      <c r="CX177" s="19">
        <f t="shared" si="446"/>
        <v>0</v>
      </c>
      <c r="CY177" s="19">
        <f t="shared" si="446"/>
        <v>0</v>
      </c>
      <c r="CZ177" s="19">
        <f t="shared" si="446"/>
        <v>0</v>
      </c>
      <c r="DB177" s="19">
        <f t="shared" si="447"/>
        <v>0</v>
      </c>
      <c r="DC177" s="19">
        <f t="shared" si="447"/>
        <v>0</v>
      </c>
      <c r="DD177" s="19">
        <f t="shared" si="447"/>
        <v>0</v>
      </c>
      <c r="DF177" s="19">
        <f t="shared" si="448"/>
        <v>0</v>
      </c>
      <c r="DG177" s="19">
        <f t="shared" si="448"/>
        <v>0</v>
      </c>
      <c r="DH177" s="19">
        <f t="shared" si="448"/>
        <v>0</v>
      </c>
      <c r="DJ177" s="19">
        <f t="shared" si="449"/>
        <v>0</v>
      </c>
      <c r="DK177" s="19">
        <f t="shared" si="449"/>
        <v>0</v>
      </c>
      <c r="DL177" s="19">
        <f t="shared" si="449"/>
        <v>0</v>
      </c>
      <c r="DN177" s="19">
        <f t="shared" si="450"/>
        <v>0</v>
      </c>
      <c r="DO177" s="19">
        <f t="shared" si="450"/>
        <v>0</v>
      </c>
      <c r="DP177" s="19">
        <f t="shared" si="450"/>
        <v>0</v>
      </c>
      <c r="DR177" s="19">
        <f t="shared" si="451"/>
        <v>0</v>
      </c>
      <c r="DS177" s="19">
        <f t="shared" si="451"/>
        <v>0</v>
      </c>
      <c r="DT177" s="19">
        <f t="shared" si="451"/>
        <v>0</v>
      </c>
      <c r="DV177" s="19">
        <f t="shared" si="452"/>
        <v>0</v>
      </c>
      <c r="DW177" s="19">
        <f t="shared" si="452"/>
        <v>0</v>
      </c>
      <c r="DX177" s="19">
        <f t="shared" si="452"/>
        <v>0</v>
      </c>
      <c r="DZ177" s="19">
        <f t="shared" si="453"/>
        <v>0</v>
      </c>
      <c r="EA177" s="19">
        <f t="shared" si="453"/>
        <v>0</v>
      </c>
      <c r="EB177" s="19">
        <f t="shared" si="453"/>
        <v>0</v>
      </c>
      <c r="ED177" s="19">
        <f t="shared" si="454"/>
        <v>0</v>
      </c>
      <c r="EE177" s="19">
        <f t="shared" si="454"/>
        <v>0</v>
      </c>
      <c r="EF177" s="19">
        <f t="shared" si="454"/>
        <v>0</v>
      </c>
      <c r="EH177" s="19">
        <f t="shared" si="455"/>
        <v>0</v>
      </c>
      <c r="EI177" s="19">
        <f t="shared" si="455"/>
        <v>0</v>
      </c>
      <c r="EJ177" s="19">
        <f t="shared" si="455"/>
        <v>0</v>
      </c>
      <c r="EL177" s="19">
        <f t="shared" si="456"/>
        <v>0</v>
      </c>
      <c r="EM177" s="19">
        <f t="shared" si="456"/>
        <v>0</v>
      </c>
      <c r="EN177" s="19">
        <f t="shared" si="456"/>
        <v>0</v>
      </c>
      <c r="EP177" s="19">
        <f t="shared" si="457"/>
        <v>0</v>
      </c>
      <c r="EQ177" s="19">
        <f t="shared" si="457"/>
        <v>0</v>
      </c>
      <c r="ER177" s="19">
        <f t="shared" si="457"/>
        <v>0</v>
      </c>
      <c r="ET177" s="19">
        <f t="shared" si="458"/>
        <v>0</v>
      </c>
      <c r="EU177" s="19">
        <f t="shared" si="458"/>
        <v>0</v>
      </c>
      <c r="EV177" s="19">
        <f t="shared" si="458"/>
        <v>0</v>
      </c>
      <c r="EX177" s="19">
        <f t="shared" si="459"/>
        <v>0</v>
      </c>
      <c r="EY177" s="19">
        <f t="shared" si="459"/>
        <v>0</v>
      </c>
      <c r="EZ177" s="19">
        <f t="shared" si="459"/>
        <v>0</v>
      </c>
      <c r="FB177" s="19">
        <f t="shared" si="460"/>
        <v>0</v>
      </c>
      <c r="FC177" s="19">
        <f t="shared" si="460"/>
        <v>0</v>
      </c>
      <c r="FD177" s="19">
        <f t="shared" si="460"/>
        <v>0</v>
      </c>
      <c r="FF177" s="19">
        <f t="shared" si="461"/>
        <v>0</v>
      </c>
      <c r="FG177" s="19">
        <f t="shared" si="461"/>
        <v>0</v>
      </c>
      <c r="FH177" s="19">
        <f t="shared" si="461"/>
        <v>0</v>
      </c>
      <c r="FJ177" s="19">
        <f t="shared" si="462"/>
        <v>0</v>
      </c>
      <c r="FK177" s="19">
        <f t="shared" si="462"/>
        <v>0</v>
      </c>
      <c r="FL177" s="19">
        <f t="shared" si="462"/>
        <v>0</v>
      </c>
      <c r="FN177" s="19">
        <f t="shared" si="463"/>
        <v>0</v>
      </c>
      <c r="FO177" s="19">
        <f t="shared" si="463"/>
        <v>0</v>
      </c>
      <c r="FP177" s="19">
        <f t="shared" si="463"/>
        <v>0</v>
      </c>
      <c r="FR177" s="19">
        <f t="shared" si="464"/>
        <v>0</v>
      </c>
      <c r="FS177" s="19">
        <f t="shared" si="464"/>
        <v>0</v>
      </c>
      <c r="FT177" s="19">
        <f t="shared" si="464"/>
        <v>0</v>
      </c>
      <c r="FV177" s="19">
        <f t="shared" si="465"/>
        <v>0</v>
      </c>
      <c r="FW177" s="19">
        <f t="shared" si="465"/>
        <v>0</v>
      </c>
      <c r="FX177" s="19">
        <f t="shared" si="465"/>
        <v>0</v>
      </c>
      <c r="FZ177" s="19">
        <f t="shared" si="466"/>
        <v>0</v>
      </c>
      <c r="GA177" s="19">
        <f t="shared" si="466"/>
        <v>0</v>
      </c>
      <c r="GB177" s="19">
        <f t="shared" si="466"/>
        <v>0</v>
      </c>
      <c r="GD177" s="19">
        <f t="shared" si="467"/>
        <v>0</v>
      </c>
      <c r="GE177" s="19">
        <f t="shared" si="467"/>
        <v>0</v>
      </c>
      <c r="GF177" s="19">
        <f t="shared" si="467"/>
        <v>0</v>
      </c>
      <c r="GH177" s="19">
        <f t="shared" si="468"/>
        <v>0</v>
      </c>
      <c r="GI177" s="19">
        <f t="shared" si="468"/>
        <v>0</v>
      </c>
      <c r="GJ177" s="19">
        <f t="shared" si="468"/>
        <v>0</v>
      </c>
      <c r="GL177" s="19">
        <f t="shared" si="469"/>
        <v>0</v>
      </c>
      <c r="GM177" s="19">
        <f t="shared" si="469"/>
        <v>0</v>
      </c>
      <c r="GN177" s="19">
        <f t="shared" si="469"/>
        <v>0</v>
      </c>
      <c r="GP177" s="19">
        <f t="shared" si="470"/>
        <v>0</v>
      </c>
      <c r="GQ177" s="19">
        <f t="shared" si="470"/>
        <v>0</v>
      </c>
      <c r="GR177" s="19">
        <f t="shared" si="470"/>
        <v>0</v>
      </c>
      <c r="GT177" s="19">
        <f t="shared" si="471"/>
        <v>0</v>
      </c>
      <c r="GU177" s="19">
        <f t="shared" si="471"/>
        <v>0</v>
      </c>
      <c r="GV177" s="19">
        <f t="shared" si="471"/>
        <v>0</v>
      </c>
      <c r="HA177" s="27">
        <f>IF(N177="wykład",G177*E177*'Formy zajęć'!$D$53*'Formy zajęć'!$D$58,IF(N177="ćw.aud",G177*E177*'Kierunek studiów'!$C$6/'Formy zajęć'!$D$59*'Formy zajęć'!$D$53,IF(N177="sem",G177*E177*'Kierunek studiów'!$C$6/'Formy zajęć'!$D$62*'Formy zajęć'!$D$53,IF(N177="ćw.konw",G177*E177*'Formy zajęć'!$D$53*'Kierunek studiów'!$C$6/'Formy zajęć'!$D$61,IF(N177="ćw.lab",G177*E177*'Formy zajęć'!$D$53*'Kierunek studiów'!$C$6/'Formy zajęć'!$D$60,IF(N177="niesklasyfikowane",0,""))))))</f>
        <v>0</v>
      </c>
      <c r="HB177" s="19">
        <f t="shared" si="478"/>
        <v>0</v>
      </c>
    </row>
    <row r="178" spans="2:210" x14ac:dyDescent="0.25">
      <c r="B178" s="28">
        <f t="shared" si="472"/>
        <v>0</v>
      </c>
      <c r="C178" s="25" t="str">
        <f>Przedmioty!B179</f>
        <v>Zamówienia publiczne</v>
      </c>
      <c r="D178" s="28" t="str">
        <f>Przedmioty!D179</f>
        <v>WYKŁAD 1</v>
      </c>
      <c r="E178" s="28">
        <f>Przedmioty!C179</f>
        <v>30</v>
      </c>
      <c r="F178" s="29">
        <f t="shared" si="473"/>
        <v>1</v>
      </c>
      <c r="G178" s="29">
        <f t="shared" si="474"/>
        <v>0</v>
      </c>
      <c r="H178" s="29">
        <f t="shared" si="475"/>
        <v>1</v>
      </c>
      <c r="J178" s="19">
        <f t="shared" si="476"/>
        <v>60</v>
      </c>
      <c r="K178" s="19">
        <f t="shared" si="477"/>
        <v>300</v>
      </c>
      <c r="L178" s="19">
        <f>IF(OR(B179&gt;B178,J178=0),"",K178-SUM($L$174:L177))</f>
        <v>60</v>
      </c>
      <c r="M178" s="19">
        <f t="shared" si="424"/>
        <v>2</v>
      </c>
      <c r="N178" s="19" t="str">
        <f t="shared" si="425"/>
        <v>wykład</v>
      </c>
      <c r="P178" s="55">
        <f>IF(N178="wykład",E178,IF(N178="ćw.aud",E178*'Kierunek studiów'!$C$6/'Formy zajęć'!$D$59,IF(N178="ćw.lab",E178*'Kierunek studiów'!$C$6/'Formy zajęć'!$D$60,IF(N178="ćw.konw",E178*'Kierunek studiów'!$C$6/'Formy zajęć'!$D$61,IF(N178="sem",E178*'Kierunek studiów'!$C$6/'Formy zajęć'!$D$62,IF(N178="niesklasyfikowane",0,""))))))</f>
        <v>30</v>
      </c>
      <c r="V178" s="19">
        <f t="shared" si="426"/>
        <v>0</v>
      </c>
      <c r="W178" s="19">
        <f t="shared" si="426"/>
        <v>0</v>
      </c>
      <c r="X178" s="19">
        <f t="shared" si="426"/>
        <v>0</v>
      </c>
      <c r="Z178" s="19">
        <f t="shared" si="427"/>
        <v>0</v>
      </c>
      <c r="AA178" s="19">
        <f t="shared" si="427"/>
        <v>0</v>
      </c>
      <c r="AB178" s="19">
        <f t="shared" si="427"/>
        <v>0</v>
      </c>
      <c r="AD178" s="19">
        <f t="shared" si="428"/>
        <v>0</v>
      </c>
      <c r="AE178" s="19">
        <f t="shared" si="428"/>
        <v>0</v>
      </c>
      <c r="AF178" s="19">
        <f t="shared" si="428"/>
        <v>0</v>
      </c>
      <c r="AH178" s="19">
        <f t="shared" si="429"/>
        <v>0</v>
      </c>
      <c r="AI178" s="19">
        <f t="shared" si="429"/>
        <v>0</v>
      </c>
      <c r="AJ178" s="19">
        <f t="shared" si="429"/>
        <v>0</v>
      </c>
      <c r="AL178" s="19">
        <f t="shared" si="430"/>
        <v>0</v>
      </c>
      <c r="AM178" s="19">
        <f t="shared" si="430"/>
        <v>0</v>
      </c>
      <c r="AN178" s="19">
        <f t="shared" si="430"/>
        <v>0</v>
      </c>
      <c r="AP178" s="19">
        <f t="shared" si="431"/>
        <v>0</v>
      </c>
      <c r="AQ178" s="19">
        <f t="shared" si="431"/>
        <v>0</v>
      </c>
      <c r="AR178" s="19">
        <f t="shared" si="431"/>
        <v>0</v>
      </c>
      <c r="AT178" s="19">
        <f t="shared" si="432"/>
        <v>0</v>
      </c>
      <c r="AU178" s="19">
        <f t="shared" si="432"/>
        <v>0</v>
      </c>
      <c r="AV178" s="19">
        <f t="shared" si="432"/>
        <v>0</v>
      </c>
      <c r="AX178" s="19">
        <f t="shared" si="433"/>
        <v>0</v>
      </c>
      <c r="AY178" s="19">
        <f t="shared" si="433"/>
        <v>0</v>
      </c>
      <c r="AZ178" s="19">
        <f t="shared" si="433"/>
        <v>0</v>
      </c>
      <c r="BB178" s="19">
        <f t="shared" si="434"/>
        <v>0</v>
      </c>
      <c r="BC178" s="19">
        <f t="shared" si="434"/>
        <v>0</v>
      </c>
      <c r="BD178" s="19">
        <f t="shared" si="434"/>
        <v>0</v>
      </c>
      <c r="BF178" s="19">
        <f t="shared" si="435"/>
        <v>0</v>
      </c>
      <c r="BG178" s="19">
        <f t="shared" si="435"/>
        <v>0</v>
      </c>
      <c r="BH178" s="19">
        <f t="shared" si="435"/>
        <v>0</v>
      </c>
      <c r="BJ178" s="19">
        <f t="shared" si="436"/>
        <v>0</v>
      </c>
      <c r="BK178" s="19">
        <f t="shared" si="436"/>
        <v>0</v>
      </c>
      <c r="BL178" s="19">
        <f t="shared" si="436"/>
        <v>0</v>
      </c>
      <c r="BN178" s="19">
        <f t="shared" si="437"/>
        <v>0</v>
      </c>
      <c r="BO178" s="19">
        <f t="shared" si="437"/>
        <v>0</v>
      </c>
      <c r="BP178" s="19">
        <f t="shared" si="437"/>
        <v>0</v>
      </c>
      <c r="BR178" s="19">
        <f t="shared" si="438"/>
        <v>0</v>
      </c>
      <c r="BS178" s="19">
        <f t="shared" si="438"/>
        <v>0</v>
      </c>
      <c r="BT178" s="19">
        <f t="shared" si="438"/>
        <v>0</v>
      </c>
      <c r="BV178" s="19">
        <f t="shared" si="439"/>
        <v>0</v>
      </c>
      <c r="BW178" s="19">
        <f t="shared" si="439"/>
        <v>0</v>
      </c>
      <c r="BX178" s="19">
        <f t="shared" si="439"/>
        <v>0</v>
      </c>
      <c r="BZ178" s="19">
        <f t="shared" si="440"/>
        <v>0</v>
      </c>
      <c r="CA178" s="19">
        <f t="shared" si="440"/>
        <v>0</v>
      </c>
      <c r="CB178" s="19">
        <f t="shared" si="440"/>
        <v>0</v>
      </c>
      <c r="CD178" s="19">
        <f t="shared" si="441"/>
        <v>0</v>
      </c>
      <c r="CE178" s="19">
        <f t="shared" si="441"/>
        <v>0</v>
      </c>
      <c r="CF178" s="19">
        <f t="shared" si="441"/>
        <v>0</v>
      </c>
      <c r="CH178" s="19">
        <f t="shared" si="442"/>
        <v>0</v>
      </c>
      <c r="CI178" s="19">
        <f t="shared" si="442"/>
        <v>0</v>
      </c>
      <c r="CJ178" s="19">
        <f t="shared" si="442"/>
        <v>0</v>
      </c>
      <c r="CL178" s="19">
        <f t="shared" si="443"/>
        <v>0</v>
      </c>
      <c r="CM178" s="19">
        <f t="shared" si="443"/>
        <v>0</v>
      </c>
      <c r="CN178" s="19">
        <f t="shared" si="443"/>
        <v>0</v>
      </c>
      <c r="CP178" s="19">
        <f t="shared" si="444"/>
        <v>0</v>
      </c>
      <c r="CQ178" s="19">
        <f t="shared" si="444"/>
        <v>0</v>
      </c>
      <c r="CR178" s="19">
        <f t="shared" si="444"/>
        <v>0</v>
      </c>
      <c r="CT178" s="19">
        <f t="shared" si="445"/>
        <v>0</v>
      </c>
      <c r="CU178" s="19">
        <f t="shared" si="445"/>
        <v>0</v>
      </c>
      <c r="CV178" s="19">
        <f t="shared" si="445"/>
        <v>0</v>
      </c>
      <c r="CX178" s="19">
        <f t="shared" si="446"/>
        <v>0</v>
      </c>
      <c r="CY178" s="19">
        <f t="shared" si="446"/>
        <v>0</v>
      </c>
      <c r="CZ178" s="19">
        <f t="shared" si="446"/>
        <v>0</v>
      </c>
      <c r="DB178" s="19">
        <f t="shared" si="447"/>
        <v>0</v>
      </c>
      <c r="DC178" s="19">
        <f t="shared" si="447"/>
        <v>0</v>
      </c>
      <c r="DD178" s="19">
        <f t="shared" si="447"/>
        <v>0</v>
      </c>
      <c r="DF178" s="19">
        <f t="shared" si="448"/>
        <v>0</v>
      </c>
      <c r="DG178" s="19">
        <f t="shared" si="448"/>
        <v>0</v>
      </c>
      <c r="DH178" s="19">
        <f t="shared" si="448"/>
        <v>0</v>
      </c>
      <c r="DJ178" s="19">
        <f t="shared" si="449"/>
        <v>1</v>
      </c>
      <c r="DK178" s="19">
        <f t="shared" si="449"/>
        <v>0</v>
      </c>
      <c r="DL178" s="19">
        <f t="shared" si="449"/>
        <v>1</v>
      </c>
      <c r="DN178" s="19">
        <f t="shared" si="450"/>
        <v>0</v>
      </c>
      <c r="DO178" s="19">
        <f t="shared" si="450"/>
        <v>0</v>
      </c>
      <c r="DP178" s="19">
        <f t="shared" si="450"/>
        <v>0</v>
      </c>
      <c r="DR178" s="19">
        <f t="shared" si="451"/>
        <v>0</v>
      </c>
      <c r="DS178" s="19">
        <f t="shared" si="451"/>
        <v>0</v>
      </c>
      <c r="DT178" s="19">
        <f t="shared" si="451"/>
        <v>0</v>
      </c>
      <c r="DV178" s="19">
        <f t="shared" si="452"/>
        <v>0</v>
      </c>
      <c r="DW178" s="19">
        <f t="shared" si="452"/>
        <v>0</v>
      </c>
      <c r="DX178" s="19">
        <f t="shared" si="452"/>
        <v>0</v>
      </c>
      <c r="DZ178" s="19">
        <f t="shared" si="453"/>
        <v>0</v>
      </c>
      <c r="EA178" s="19">
        <f t="shared" si="453"/>
        <v>0</v>
      </c>
      <c r="EB178" s="19">
        <f t="shared" si="453"/>
        <v>0</v>
      </c>
      <c r="ED178" s="19">
        <f t="shared" si="454"/>
        <v>0</v>
      </c>
      <c r="EE178" s="19">
        <f t="shared" si="454"/>
        <v>0</v>
      </c>
      <c r="EF178" s="19">
        <f t="shared" si="454"/>
        <v>0</v>
      </c>
      <c r="EH178" s="19">
        <f t="shared" si="455"/>
        <v>0</v>
      </c>
      <c r="EI178" s="19">
        <f t="shared" si="455"/>
        <v>0</v>
      </c>
      <c r="EJ178" s="19">
        <f t="shared" si="455"/>
        <v>0</v>
      </c>
      <c r="EL178" s="19">
        <f t="shared" si="456"/>
        <v>0</v>
      </c>
      <c r="EM178" s="19">
        <f t="shared" si="456"/>
        <v>0</v>
      </c>
      <c r="EN178" s="19">
        <f t="shared" si="456"/>
        <v>0</v>
      </c>
      <c r="EP178" s="19">
        <f t="shared" si="457"/>
        <v>0</v>
      </c>
      <c r="EQ178" s="19">
        <f t="shared" si="457"/>
        <v>0</v>
      </c>
      <c r="ER178" s="19">
        <f t="shared" si="457"/>
        <v>0</v>
      </c>
      <c r="ET178" s="19">
        <f t="shared" si="458"/>
        <v>0</v>
      </c>
      <c r="EU178" s="19">
        <f t="shared" si="458"/>
        <v>0</v>
      </c>
      <c r="EV178" s="19">
        <f t="shared" si="458"/>
        <v>0</v>
      </c>
      <c r="EX178" s="19">
        <f t="shared" si="459"/>
        <v>0</v>
      </c>
      <c r="EY178" s="19">
        <f t="shared" si="459"/>
        <v>0</v>
      </c>
      <c r="EZ178" s="19">
        <f t="shared" si="459"/>
        <v>0</v>
      </c>
      <c r="FB178" s="19">
        <f t="shared" si="460"/>
        <v>0</v>
      </c>
      <c r="FC178" s="19">
        <f t="shared" si="460"/>
        <v>0</v>
      </c>
      <c r="FD178" s="19">
        <f t="shared" si="460"/>
        <v>0</v>
      </c>
      <c r="FF178" s="19">
        <f t="shared" si="461"/>
        <v>0</v>
      </c>
      <c r="FG178" s="19">
        <f t="shared" si="461"/>
        <v>0</v>
      </c>
      <c r="FH178" s="19">
        <f t="shared" si="461"/>
        <v>0</v>
      </c>
      <c r="FJ178" s="19">
        <f t="shared" si="462"/>
        <v>0</v>
      </c>
      <c r="FK178" s="19">
        <f t="shared" si="462"/>
        <v>0</v>
      </c>
      <c r="FL178" s="19">
        <f t="shared" si="462"/>
        <v>0</v>
      </c>
      <c r="FN178" s="19">
        <f t="shared" si="463"/>
        <v>0</v>
      </c>
      <c r="FO178" s="19">
        <f t="shared" si="463"/>
        <v>0</v>
      </c>
      <c r="FP178" s="19">
        <f t="shared" si="463"/>
        <v>0</v>
      </c>
      <c r="FR178" s="19">
        <f t="shared" si="464"/>
        <v>0</v>
      </c>
      <c r="FS178" s="19">
        <f t="shared" si="464"/>
        <v>0</v>
      </c>
      <c r="FT178" s="19">
        <f t="shared" si="464"/>
        <v>0</v>
      </c>
      <c r="FV178" s="19">
        <f t="shared" si="465"/>
        <v>0</v>
      </c>
      <c r="FW178" s="19">
        <f t="shared" si="465"/>
        <v>0</v>
      </c>
      <c r="FX178" s="19">
        <f t="shared" si="465"/>
        <v>0</v>
      </c>
      <c r="FZ178" s="19">
        <f t="shared" si="466"/>
        <v>0</v>
      </c>
      <c r="GA178" s="19">
        <f t="shared" si="466"/>
        <v>0</v>
      </c>
      <c r="GB178" s="19">
        <f t="shared" si="466"/>
        <v>0</v>
      </c>
      <c r="GD178" s="19">
        <f t="shared" si="467"/>
        <v>0</v>
      </c>
      <c r="GE178" s="19">
        <f t="shared" si="467"/>
        <v>0</v>
      </c>
      <c r="GF178" s="19">
        <f t="shared" si="467"/>
        <v>0</v>
      </c>
      <c r="GH178" s="19">
        <f t="shared" si="468"/>
        <v>0</v>
      </c>
      <c r="GI178" s="19">
        <f t="shared" si="468"/>
        <v>0</v>
      </c>
      <c r="GJ178" s="19">
        <f t="shared" si="468"/>
        <v>0</v>
      </c>
      <c r="GL178" s="19">
        <f t="shared" si="469"/>
        <v>0</v>
      </c>
      <c r="GM178" s="19">
        <f t="shared" si="469"/>
        <v>0</v>
      </c>
      <c r="GN178" s="19">
        <f t="shared" si="469"/>
        <v>0</v>
      </c>
      <c r="GP178" s="19">
        <f t="shared" si="470"/>
        <v>0</v>
      </c>
      <c r="GQ178" s="19">
        <f t="shared" si="470"/>
        <v>0</v>
      </c>
      <c r="GR178" s="19">
        <f t="shared" si="470"/>
        <v>0</v>
      </c>
      <c r="GT178" s="19">
        <f t="shared" si="471"/>
        <v>0</v>
      </c>
      <c r="GU178" s="19">
        <f t="shared" si="471"/>
        <v>0</v>
      </c>
      <c r="GV178" s="19">
        <f t="shared" si="471"/>
        <v>0</v>
      </c>
      <c r="HA178" s="27">
        <f>IF(N178="wykład",G178*E178*'Formy zajęć'!$D$53*'Formy zajęć'!$D$58,IF(N178="ćw.aud",G178*E178*'Kierunek studiów'!$C$6/'Formy zajęć'!$D$59*'Formy zajęć'!$D$53,IF(N178="sem",G178*E178*'Kierunek studiów'!$C$6/'Formy zajęć'!$D$62*'Formy zajęć'!$D$53,IF(N178="ćw.konw",G178*E178*'Formy zajęć'!$D$53*'Kierunek studiów'!$C$6/'Formy zajęć'!$D$61,IF(N178="ćw.lab",G178*E178*'Formy zajęć'!$D$53*'Kierunek studiów'!$C$6/'Formy zajęć'!$D$60,IF(N178="niesklasyfikowane",0,""))))))</f>
        <v>0</v>
      </c>
      <c r="HB178" s="19">
        <f t="shared" si="478"/>
        <v>0</v>
      </c>
    </row>
    <row r="179" spans="2:210" x14ac:dyDescent="0.25">
      <c r="B179" s="28">
        <f t="shared" si="472"/>
        <v>0</v>
      </c>
      <c r="C179" s="25" t="str">
        <f>Przedmioty!B180</f>
        <v>Obrót nieruchomościami</v>
      </c>
      <c r="D179" s="28" t="str">
        <f>Przedmioty!D180</f>
        <v>WYKŁAD 1</v>
      </c>
      <c r="E179" s="28">
        <f>Przedmioty!C180</f>
        <v>15</v>
      </c>
      <c r="F179" s="29">
        <f t="shared" si="473"/>
        <v>1</v>
      </c>
      <c r="G179" s="29">
        <f t="shared" si="474"/>
        <v>0</v>
      </c>
      <c r="H179" s="29">
        <f t="shared" si="475"/>
        <v>1</v>
      </c>
      <c r="J179" s="19">
        <f t="shared" si="476"/>
        <v>30</v>
      </c>
      <c r="K179" s="19">
        <f t="shared" si="477"/>
        <v>330</v>
      </c>
      <c r="L179" s="19" t="str">
        <f>IF(OR(B180&gt;B179,J179=0),"",K179-SUM($L$174:L178))</f>
        <v/>
      </c>
      <c r="M179" s="19" t="str">
        <f t="shared" si="424"/>
        <v/>
      </c>
      <c r="N179" s="19" t="str">
        <f t="shared" si="425"/>
        <v>wykład</v>
      </c>
      <c r="P179" s="55">
        <f>IF(N179="wykład",E179,IF(N179="ćw.aud",E179*'Kierunek studiów'!$C$6/'Formy zajęć'!$D$59,IF(N179="ćw.lab",E179*'Kierunek studiów'!$C$6/'Formy zajęć'!$D$60,IF(N179="ćw.konw",E179*'Kierunek studiów'!$C$6/'Formy zajęć'!$D$61,IF(N179="sem",E179*'Kierunek studiów'!$C$6/'Formy zajęć'!$D$62,IF(N179="niesklasyfikowane",0,""))))))</f>
        <v>15</v>
      </c>
      <c r="V179" s="19">
        <f t="shared" si="426"/>
        <v>0</v>
      </c>
      <c r="W179" s="19">
        <f t="shared" si="426"/>
        <v>0</v>
      </c>
      <c r="X179" s="19">
        <f t="shared" si="426"/>
        <v>0</v>
      </c>
      <c r="Z179" s="19">
        <f t="shared" si="427"/>
        <v>0</v>
      </c>
      <c r="AA179" s="19">
        <f t="shared" si="427"/>
        <v>0</v>
      </c>
      <c r="AB179" s="19">
        <f t="shared" si="427"/>
        <v>0</v>
      </c>
      <c r="AD179" s="19">
        <f t="shared" si="428"/>
        <v>0</v>
      </c>
      <c r="AE179" s="19">
        <f t="shared" si="428"/>
        <v>0</v>
      </c>
      <c r="AF179" s="19">
        <f t="shared" si="428"/>
        <v>0</v>
      </c>
      <c r="AH179" s="19">
        <f t="shared" si="429"/>
        <v>0</v>
      </c>
      <c r="AI179" s="19">
        <f t="shared" si="429"/>
        <v>0</v>
      </c>
      <c r="AJ179" s="19">
        <f t="shared" si="429"/>
        <v>0</v>
      </c>
      <c r="AL179" s="19">
        <f t="shared" si="430"/>
        <v>0</v>
      </c>
      <c r="AM179" s="19">
        <f t="shared" si="430"/>
        <v>0</v>
      </c>
      <c r="AN179" s="19">
        <f t="shared" si="430"/>
        <v>0</v>
      </c>
      <c r="AP179" s="19">
        <f t="shared" si="431"/>
        <v>0</v>
      </c>
      <c r="AQ179" s="19">
        <f t="shared" si="431"/>
        <v>0</v>
      </c>
      <c r="AR179" s="19">
        <f t="shared" si="431"/>
        <v>0</v>
      </c>
      <c r="AT179" s="19">
        <f t="shared" si="432"/>
        <v>0</v>
      </c>
      <c r="AU179" s="19">
        <f t="shared" si="432"/>
        <v>0</v>
      </c>
      <c r="AV179" s="19">
        <f t="shared" si="432"/>
        <v>0</v>
      </c>
      <c r="AX179" s="19">
        <f t="shared" si="433"/>
        <v>0</v>
      </c>
      <c r="AY179" s="19">
        <f t="shared" si="433"/>
        <v>0</v>
      </c>
      <c r="AZ179" s="19">
        <f t="shared" si="433"/>
        <v>0</v>
      </c>
      <c r="BB179" s="19">
        <f t="shared" si="434"/>
        <v>0</v>
      </c>
      <c r="BC179" s="19">
        <f t="shared" si="434"/>
        <v>0</v>
      </c>
      <c r="BD179" s="19">
        <f t="shared" si="434"/>
        <v>0</v>
      </c>
      <c r="BF179" s="19">
        <f t="shared" si="435"/>
        <v>0</v>
      </c>
      <c r="BG179" s="19">
        <f t="shared" si="435"/>
        <v>0</v>
      </c>
      <c r="BH179" s="19">
        <f t="shared" si="435"/>
        <v>0</v>
      </c>
      <c r="BJ179" s="19">
        <f t="shared" si="436"/>
        <v>0</v>
      </c>
      <c r="BK179" s="19">
        <f t="shared" si="436"/>
        <v>0</v>
      </c>
      <c r="BL179" s="19">
        <f t="shared" si="436"/>
        <v>0</v>
      </c>
      <c r="BN179" s="19">
        <f t="shared" si="437"/>
        <v>0</v>
      </c>
      <c r="BO179" s="19">
        <f t="shared" si="437"/>
        <v>0</v>
      </c>
      <c r="BP179" s="19">
        <f t="shared" si="437"/>
        <v>0</v>
      </c>
      <c r="BR179" s="19">
        <f t="shared" si="438"/>
        <v>0</v>
      </c>
      <c r="BS179" s="19">
        <f t="shared" si="438"/>
        <v>0</v>
      </c>
      <c r="BT179" s="19">
        <f t="shared" si="438"/>
        <v>0</v>
      </c>
      <c r="BV179" s="19">
        <f t="shared" si="439"/>
        <v>0</v>
      </c>
      <c r="BW179" s="19">
        <f t="shared" si="439"/>
        <v>0</v>
      </c>
      <c r="BX179" s="19">
        <f t="shared" si="439"/>
        <v>0</v>
      </c>
      <c r="BZ179" s="19">
        <f t="shared" si="440"/>
        <v>0</v>
      </c>
      <c r="CA179" s="19">
        <f t="shared" si="440"/>
        <v>0</v>
      </c>
      <c r="CB179" s="19">
        <f t="shared" si="440"/>
        <v>0</v>
      </c>
      <c r="CD179" s="19">
        <f t="shared" si="441"/>
        <v>0</v>
      </c>
      <c r="CE179" s="19">
        <f t="shared" si="441"/>
        <v>0</v>
      </c>
      <c r="CF179" s="19">
        <f t="shared" si="441"/>
        <v>0</v>
      </c>
      <c r="CH179" s="19">
        <f t="shared" si="442"/>
        <v>0</v>
      </c>
      <c r="CI179" s="19">
        <f t="shared" si="442"/>
        <v>0</v>
      </c>
      <c r="CJ179" s="19">
        <f t="shared" si="442"/>
        <v>0</v>
      </c>
      <c r="CL179" s="19">
        <f t="shared" si="443"/>
        <v>0</v>
      </c>
      <c r="CM179" s="19">
        <f t="shared" si="443"/>
        <v>0</v>
      </c>
      <c r="CN179" s="19">
        <f t="shared" si="443"/>
        <v>0</v>
      </c>
      <c r="CP179" s="19">
        <f t="shared" si="444"/>
        <v>0</v>
      </c>
      <c r="CQ179" s="19">
        <f t="shared" si="444"/>
        <v>0</v>
      </c>
      <c r="CR179" s="19">
        <f t="shared" si="444"/>
        <v>0</v>
      </c>
      <c r="CT179" s="19">
        <f t="shared" si="445"/>
        <v>0</v>
      </c>
      <c r="CU179" s="19">
        <f t="shared" si="445"/>
        <v>0</v>
      </c>
      <c r="CV179" s="19">
        <f t="shared" si="445"/>
        <v>0</v>
      </c>
      <c r="CX179" s="19">
        <f t="shared" si="446"/>
        <v>0</v>
      </c>
      <c r="CY179" s="19">
        <f t="shared" si="446"/>
        <v>0</v>
      </c>
      <c r="CZ179" s="19">
        <f t="shared" si="446"/>
        <v>0</v>
      </c>
      <c r="DB179" s="19">
        <f t="shared" si="447"/>
        <v>0</v>
      </c>
      <c r="DC179" s="19">
        <f t="shared" si="447"/>
        <v>0</v>
      </c>
      <c r="DD179" s="19">
        <f t="shared" si="447"/>
        <v>0</v>
      </c>
      <c r="DF179" s="19">
        <f t="shared" si="448"/>
        <v>0</v>
      </c>
      <c r="DG179" s="19">
        <f t="shared" si="448"/>
        <v>0</v>
      </c>
      <c r="DH179" s="19">
        <f t="shared" si="448"/>
        <v>0</v>
      </c>
      <c r="DJ179" s="19">
        <f t="shared" si="449"/>
        <v>1</v>
      </c>
      <c r="DK179" s="19">
        <f t="shared" si="449"/>
        <v>0</v>
      </c>
      <c r="DL179" s="19">
        <f t="shared" si="449"/>
        <v>1</v>
      </c>
      <c r="DN179" s="19">
        <f t="shared" si="450"/>
        <v>0</v>
      </c>
      <c r="DO179" s="19">
        <f t="shared" si="450"/>
        <v>0</v>
      </c>
      <c r="DP179" s="19">
        <f t="shared" si="450"/>
        <v>0</v>
      </c>
      <c r="DR179" s="19">
        <f t="shared" si="451"/>
        <v>0</v>
      </c>
      <c r="DS179" s="19">
        <f t="shared" si="451"/>
        <v>0</v>
      </c>
      <c r="DT179" s="19">
        <f t="shared" si="451"/>
        <v>0</v>
      </c>
      <c r="DV179" s="19">
        <f t="shared" si="452"/>
        <v>0</v>
      </c>
      <c r="DW179" s="19">
        <f t="shared" si="452"/>
        <v>0</v>
      </c>
      <c r="DX179" s="19">
        <f t="shared" si="452"/>
        <v>0</v>
      </c>
      <c r="DZ179" s="19">
        <f t="shared" si="453"/>
        <v>0</v>
      </c>
      <c r="EA179" s="19">
        <f t="shared" si="453"/>
        <v>0</v>
      </c>
      <c r="EB179" s="19">
        <f t="shared" si="453"/>
        <v>0</v>
      </c>
      <c r="ED179" s="19">
        <f t="shared" si="454"/>
        <v>0</v>
      </c>
      <c r="EE179" s="19">
        <f t="shared" si="454"/>
        <v>0</v>
      </c>
      <c r="EF179" s="19">
        <f t="shared" si="454"/>
        <v>0</v>
      </c>
      <c r="EH179" s="19">
        <f t="shared" si="455"/>
        <v>0</v>
      </c>
      <c r="EI179" s="19">
        <f t="shared" si="455"/>
        <v>0</v>
      </c>
      <c r="EJ179" s="19">
        <f t="shared" si="455"/>
        <v>0</v>
      </c>
      <c r="EL179" s="19">
        <f t="shared" si="456"/>
        <v>0</v>
      </c>
      <c r="EM179" s="19">
        <f t="shared" si="456"/>
        <v>0</v>
      </c>
      <c r="EN179" s="19">
        <f t="shared" si="456"/>
        <v>0</v>
      </c>
      <c r="EP179" s="19">
        <f t="shared" si="457"/>
        <v>0</v>
      </c>
      <c r="EQ179" s="19">
        <f t="shared" si="457"/>
        <v>0</v>
      </c>
      <c r="ER179" s="19">
        <f t="shared" si="457"/>
        <v>0</v>
      </c>
      <c r="ET179" s="19">
        <f t="shared" si="458"/>
        <v>0</v>
      </c>
      <c r="EU179" s="19">
        <f t="shared" si="458"/>
        <v>0</v>
      </c>
      <c r="EV179" s="19">
        <f t="shared" si="458"/>
        <v>0</v>
      </c>
      <c r="EX179" s="19">
        <f t="shared" si="459"/>
        <v>0</v>
      </c>
      <c r="EY179" s="19">
        <f t="shared" si="459"/>
        <v>0</v>
      </c>
      <c r="EZ179" s="19">
        <f t="shared" si="459"/>
        <v>0</v>
      </c>
      <c r="FB179" s="19">
        <f t="shared" si="460"/>
        <v>0</v>
      </c>
      <c r="FC179" s="19">
        <f t="shared" si="460"/>
        <v>0</v>
      </c>
      <c r="FD179" s="19">
        <f t="shared" si="460"/>
        <v>0</v>
      </c>
      <c r="FF179" s="19">
        <f t="shared" si="461"/>
        <v>0</v>
      </c>
      <c r="FG179" s="19">
        <f t="shared" si="461"/>
        <v>0</v>
      </c>
      <c r="FH179" s="19">
        <f t="shared" si="461"/>
        <v>0</v>
      </c>
      <c r="FJ179" s="19">
        <f t="shared" si="462"/>
        <v>0</v>
      </c>
      <c r="FK179" s="19">
        <f t="shared" si="462"/>
        <v>0</v>
      </c>
      <c r="FL179" s="19">
        <f t="shared" si="462"/>
        <v>0</v>
      </c>
      <c r="FN179" s="19">
        <f t="shared" si="463"/>
        <v>0</v>
      </c>
      <c r="FO179" s="19">
        <f t="shared" si="463"/>
        <v>0</v>
      </c>
      <c r="FP179" s="19">
        <f t="shared" si="463"/>
        <v>0</v>
      </c>
      <c r="FR179" s="19">
        <f t="shared" si="464"/>
        <v>0</v>
      </c>
      <c r="FS179" s="19">
        <f t="shared" si="464"/>
        <v>0</v>
      </c>
      <c r="FT179" s="19">
        <f t="shared" si="464"/>
        <v>0</v>
      </c>
      <c r="FV179" s="19">
        <f t="shared" si="465"/>
        <v>0</v>
      </c>
      <c r="FW179" s="19">
        <f t="shared" si="465"/>
        <v>0</v>
      </c>
      <c r="FX179" s="19">
        <f t="shared" si="465"/>
        <v>0</v>
      </c>
      <c r="FZ179" s="19">
        <f t="shared" si="466"/>
        <v>0</v>
      </c>
      <c r="GA179" s="19">
        <f t="shared" si="466"/>
        <v>0</v>
      </c>
      <c r="GB179" s="19">
        <f t="shared" si="466"/>
        <v>0</v>
      </c>
      <c r="GD179" s="19">
        <f t="shared" si="467"/>
        <v>0</v>
      </c>
      <c r="GE179" s="19">
        <f t="shared" si="467"/>
        <v>0</v>
      </c>
      <c r="GF179" s="19">
        <f t="shared" si="467"/>
        <v>0</v>
      </c>
      <c r="GH179" s="19">
        <f t="shared" si="468"/>
        <v>0</v>
      </c>
      <c r="GI179" s="19">
        <f t="shared" si="468"/>
        <v>0</v>
      </c>
      <c r="GJ179" s="19">
        <f t="shared" si="468"/>
        <v>0</v>
      </c>
      <c r="GL179" s="19">
        <f t="shared" si="469"/>
        <v>0</v>
      </c>
      <c r="GM179" s="19">
        <f t="shared" si="469"/>
        <v>0</v>
      </c>
      <c r="GN179" s="19">
        <f t="shared" si="469"/>
        <v>0</v>
      </c>
      <c r="GP179" s="19">
        <f t="shared" si="470"/>
        <v>0</v>
      </c>
      <c r="GQ179" s="19">
        <f t="shared" si="470"/>
        <v>0</v>
      </c>
      <c r="GR179" s="19">
        <f t="shared" si="470"/>
        <v>0</v>
      </c>
      <c r="GT179" s="19">
        <f t="shared" si="471"/>
        <v>0</v>
      </c>
      <c r="GU179" s="19">
        <f t="shared" si="471"/>
        <v>0</v>
      </c>
      <c r="GV179" s="19">
        <f t="shared" si="471"/>
        <v>0</v>
      </c>
      <c r="HA179" s="27">
        <f>IF(N179="wykład",G179*E179*'Formy zajęć'!$D$53*'Formy zajęć'!$D$58,IF(N179="ćw.aud",G179*E179*'Kierunek studiów'!$C$6/'Formy zajęć'!$D$59*'Formy zajęć'!$D$53,IF(N179="sem",G179*E179*'Kierunek studiów'!$C$6/'Formy zajęć'!$D$62*'Formy zajęć'!$D$53,IF(N179="ćw.konw",G179*E179*'Formy zajęć'!$D$53*'Kierunek studiów'!$C$6/'Formy zajęć'!$D$61,IF(N179="ćw.lab",G179*E179*'Formy zajęć'!$D$53*'Kierunek studiów'!$C$6/'Formy zajęć'!$D$60,IF(N179="niesklasyfikowane",0,""))))))</f>
        <v>0</v>
      </c>
      <c r="HB179" s="19">
        <f t="shared" si="478"/>
        <v>0</v>
      </c>
    </row>
    <row r="180" spans="2:210" x14ac:dyDescent="0.25">
      <c r="B180" s="28">
        <f t="shared" si="472"/>
        <v>1</v>
      </c>
      <c r="C180" s="25" t="str">
        <f>Przedmioty!B181</f>
        <v>Obrót nieruchomościami</v>
      </c>
      <c r="D180" s="28" t="str">
        <f>Przedmioty!D181</f>
        <v>ĆWICZENIA KONWERSATORYJNE 1</v>
      </c>
      <c r="E180" s="28">
        <f>Przedmioty!C181</f>
        <v>15</v>
      </c>
      <c r="F180" s="29">
        <f t="shared" si="473"/>
        <v>1</v>
      </c>
      <c r="G180" s="29">
        <f t="shared" si="474"/>
        <v>1</v>
      </c>
      <c r="H180" s="29">
        <f t="shared" si="475"/>
        <v>0</v>
      </c>
      <c r="J180" s="19">
        <f t="shared" si="476"/>
        <v>30</v>
      </c>
      <c r="K180" s="19">
        <f t="shared" si="477"/>
        <v>360</v>
      </c>
      <c r="L180" s="19">
        <f>IF(OR(B181&gt;B180,J180=0),"",K180-SUM($L$174:L179))</f>
        <v>60</v>
      </c>
      <c r="M180" s="19">
        <f t="shared" si="424"/>
        <v>2</v>
      </c>
      <c r="N180" s="19" t="str">
        <f t="shared" si="425"/>
        <v>ćw.konw</v>
      </c>
      <c r="P180" s="55">
        <f>IF(N180="wykład",E180,IF(N180="ćw.aud",E180*'Kierunek studiów'!$C$6/'Formy zajęć'!$D$59,IF(N180="ćw.lab",E180*'Kierunek studiów'!$C$6/'Formy zajęć'!$D$60,IF(N180="ćw.konw",E180*'Kierunek studiów'!$C$6/'Formy zajęć'!$D$61,IF(N180="sem",E180*'Kierunek studiów'!$C$6/'Formy zajęć'!$D$62,IF(N180="niesklasyfikowane",0,""))))))</f>
        <v>56.25</v>
      </c>
      <c r="V180" s="19">
        <f t="shared" si="426"/>
        <v>0</v>
      </c>
      <c r="W180" s="19">
        <f t="shared" si="426"/>
        <v>0</v>
      </c>
      <c r="X180" s="19">
        <f t="shared" si="426"/>
        <v>0</v>
      </c>
      <c r="Z180" s="19">
        <f t="shared" si="427"/>
        <v>0</v>
      </c>
      <c r="AA180" s="19">
        <f t="shared" si="427"/>
        <v>0</v>
      </c>
      <c r="AB180" s="19">
        <f t="shared" si="427"/>
        <v>0</v>
      </c>
      <c r="AD180" s="19">
        <f t="shared" si="428"/>
        <v>0</v>
      </c>
      <c r="AE180" s="19">
        <f t="shared" si="428"/>
        <v>0</v>
      </c>
      <c r="AF180" s="19">
        <f t="shared" si="428"/>
        <v>0</v>
      </c>
      <c r="AH180" s="19">
        <f t="shared" si="429"/>
        <v>0</v>
      </c>
      <c r="AI180" s="19">
        <f t="shared" si="429"/>
        <v>0</v>
      </c>
      <c r="AJ180" s="19">
        <f t="shared" si="429"/>
        <v>0</v>
      </c>
      <c r="AL180" s="19">
        <f t="shared" si="430"/>
        <v>0</v>
      </c>
      <c r="AM180" s="19">
        <f t="shared" si="430"/>
        <v>0</v>
      </c>
      <c r="AN180" s="19">
        <f t="shared" si="430"/>
        <v>0</v>
      </c>
      <c r="AP180" s="19">
        <f t="shared" si="431"/>
        <v>0</v>
      </c>
      <c r="AQ180" s="19">
        <f t="shared" si="431"/>
        <v>0</v>
      </c>
      <c r="AR180" s="19">
        <f t="shared" si="431"/>
        <v>0</v>
      </c>
      <c r="AT180" s="19">
        <f t="shared" si="432"/>
        <v>1</v>
      </c>
      <c r="AU180" s="19">
        <f t="shared" si="432"/>
        <v>1</v>
      </c>
      <c r="AV180" s="19">
        <f t="shared" si="432"/>
        <v>0</v>
      </c>
      <c r="AX180" s="19">
        <f t="shared" si="433"/>
        <v>0</v>
      </c>
      <c r="AY180" s="19">
        <f t="shared" si="433"/>
        <v>0</v>
      </c>
      <c r="AZ180" s="19">
        <f t="shared" si="433"/>
        <v>0</v>
      </c>
      <c r="BB180" s="19">
        <f t="shared" si="434"/>
        <v>0</v>
      </c>
      <c r="BC180" s="19">
        <f t="shared" si="434"/>
        <v>0</v>
      </c>
      <c r="BD180" s="19">
        <f t="shared" si="434"/>
        <v>0</v>
      </c>
      <c r="BF180" s="19">
        <f t="shared" si="435"/>
        <v>0</v>
      </c>
      <c r="BG180" s="19">
        <f t="shared" si="435"/>
        <v>0</v>
      </c>
      <c r="BH180" s="19">
        <f t="shared" si="435"/>
        <v>0</v>
      </c>
      <c r="BJ180" s="19">
        <f t="shared" si="436"/>
        <v>0</v>
      </c>
      <c r="BK180" s="19">
        <f t="shared" si="436"/>
        <v>0</v>
      </c>
      <c r="BL180" s="19">
        <f t="shared" si="436"/>
        <v>0</v>
      </c>
      <c r="BN180" s="19">
        <f t="shared" si="437"/>
        <v>0</v>
      </c>
      <c r="BO180" s="19">
        <f t="shared" si="437"/>
        <v>0</v>
      </c>
      <c r="BP180" s="19">
        <f t="shared" si="437"/>
        <v>0</v>
      </c>
      <c r="BR180" s="19">
        <f t="shared" si="438"/>
        <v>0</v>
      </c>
      <c r="BS180" s="19">
        <f t="shared" si="438"/>
        <v>0</v>
      </c>
      <c r="BT180" s="19">
        <f t="shared" si="438"/>
        <v>0</v>
      </c>
      <c r="BV180" s="19">
        <f t="shared" si="439"/>
        <v>0</v>
      </c>
      <c r="BW180" s="19">
        <f t="shared" si="439"/>
        <v>0</v>
      </c>
      <c r="BX180" s="19">
        <f t="shared" si="439"/>
        <v>0</v>
      </c>
      <c r="BZ180" s="19">
        <f t="shared" si="440"/>
        <v>0</v>
      </c>
      <c r="CA180" s="19">
        <f t="shared" si="440"/>
        <v>0</v>
      </c>
      <c r="CB180" s="19">
        <f t="shared" si="440"/>
        <v>0</v>
      </c>
      <c r="CD180" s="19">
        <f t="shared" si="441"/>
        <v>0</v>
      </c>
      <c r="CE180" s="19">
        <f t="shared" si="441"/>
        <v>0</v>
      </c>
      <c r="CF180" s="19">
        <f t="shared" si="441"/>
        <v>0</v>
      </c>
      <c r="CH180" s="19">
        <f t="shared" si="442"/>
        <v>0</v>
      </c>
      <c r="CI180" s="19">
        <f t="shared" si="442"/>
        <v>0</v>
      </c>
      <c r="CJ180" s="19">
        <f t="shared" si="442"/>
        <v>0</v>
      </c>
      <c r="CL180" s="19">
        <f t="shared" si="443"/>
        <v>0</v>
      </c>
      <c r="CM180" s="19">
        <f t="shared" si="443"/>
        <v>0</v>
      </c>
      <c r="CN180" s="19">
        <f t="shared" si="443"/>
        <v>0</v>
      </c>
      <c r="CP180" s="19">
        <f t="shared" si="444"/>
        <v>0</v>
      </c>
      <c r="CQ180" s="19">
        <f t="shared" si="444"/>
        <v>0</v>
      </c>
      <c r="CR180" s="19">
        <f t="shared" si="444"/>
        <v>0</v>
      </c>
      <c r="CT180" s="19">
        <f t="shared" si="445"/>
        <v>0</v>
      </c>
      <c r="CU180" s="19">
        <f t="shared" si="445"/>
        <v>0</v>
      </c>
      <c r="CV180" s="19">
        <f t="shared" si="445"/>
        <v>0</v>
      </c>
      <c r="CX180" s="19">
        <f t="shared" si="446"/>
        <v>0</v>
      </c>
      <c r="CY180" s="19">
        <f t="shared" si="446"/>
        <v>0</v>
      </c>
      <c r="CZ180" s="19">
        <f t="shared" si="446"/>
        <v>0</v>
      </c>
      <c r="DB180" s="19">
        <f t="shared" si="447"/>
        <v>0</v>
      </c>
      <c r="DC180" s="19">
        <f t="shared" si="447"/>
        <v>0</v>
      </c>
      <c r="DD180" s="19">
        <f t="shared" si="447"/>
        <v>0</v>
      </c>
      <c r="DF180" s="19">
        <f t="shared" si="448"/>
        <v>0</v>
      </c>
      <c r="DG180" s="19">
        <f t="shared" si="448"/>
        <v>0</v>
      </c>
      <c r="DH180" s="19">
        <f t="shared" si="448"/>
        <v>0</v>
      </c>
      <c r="DJ180" s="19">
        <f t="shared" si="449"/>
        <v>0</v>
      </c>
      <c r="DK180" s="19">
        <f t="shared" si="449"/>
        <v>0</v>
      </c>
      <c r="DL180" s="19">
        <f t="shared" si="449"/>
        <v>0</v>
      </c>
      <c r="DN180" s="19">
        <f t="shared" si="450"/>
        <v>0</v>
      </c>
      <c r="DO180" s="19">
        <f t="shared" si="450"/>
        <v>0</v>
      </c>
      <c r="DP180" s="19">
        <f t="shared" si="450"/>
        <v>0</v>
      </c>
      <c r="DR180" s="19">
        <f t="shared" si="451"/>
        <v>0</v>
      </c>
      <c r="DS180" s="19">
        <f t="shared" si="451"/>
        <v>0</v>
      </c>
      <c r="DT180" s="19">
        <f t="shared" si="451"/>
        <v>0</v>
      </c>
      <c r="DV180" s="19">
        <f t="shared" si="452"/>
        <v>0</v>
      </c>
      <c r="DW180" s="19">
        <f t="shared" si="452"/>
        <v>0</v>
      </c>
      <c r="DX180" s="19">
        <f t="shared" si="452"/>
        <v>0</v>
      </c>
      <c r="DZ180" s="19">
        <f t="shared" si="453"/>
        <v>0</v>
      </c>
      <c r="EA180" s="19">
        <f t="shared" si="453"/>
        <v>0</v>
      </c>
      <c r="EB180" s="19">
        <f t="shared" si="453"/>
        <v>0</v>
      </c>
      <c r="ED180" s="19">
        <f t="shared" si="454"/>
        <v>0</v>
      </c>
      <c r="EE180" s="19">
        <f t="shared" si="454"/>
        <v>0</v>
      </c>
      <c r="EF180" s="19">
        <f t="shared" si="454"/>
        <v>0</v>
      </c>
      <c r="EH180" s="19">
        <f t="shared" si="455"/>
        <v>0</v>
      </c>
      <c r="EI180" s="19">
        <f t="shared" si="455"/>
        <v>0</v>
      </c>
      <c r="EJ180" s="19">
        <f t="shared" si="455"/>
        <v>0</v>
      </c>
      <c r="EL180" s="19">
        <f t="shared" si="456"/>
        <v>0</v>
      </c>
      <c r="EM180" s="19">
        <f t="shared" si="456"/>
        <v>0</v>
      </c>
      <c r="EN180" s="19">
        <f t="shared" si="456"/>
        <v>0</v>
      </c>
      <c r="EP180" s="19">
        <f t="shared" si="457"/>
        <v>0</v>
      </c>
      <c r="EQ180" s="19">
        <f t="shared" si="457"/>
        <v>0</v>
      </c>
      <c r="ER180" s="19">
        <f t="shared" si="457"/>
        <v>0</v>
      </c>
      <c r="ET180" s="19">
        <f t="shared" si="458"/>
        <v>0</v>
      </c>
      <c r="EU180" s="19">
        <f t="shared" si="458"/>
        <v>0</v>
      </c>
      <c r="EV180" s="19">
        <f t="shared" si="458"/>
        <v>0</v>
      </c>
      <c r="EX180" s="19">
        <f t="shared" si="459"/>
        <v>0</v>
      </c>
      <c r="EY180" s="19">
        <f t="shared" si="459"/>
        <v>0</v>
      </c>
      <c r="EZ180" s="19">
        <f t="shared" si="459"/>
        <v>0</v>
      </c>
      <c r="FB180" s="19">
        <f t="shared" si="460"/>
        <v>0</v>
      </c>
      <c r="FC180" s="19">
        <f t="shared" si="460"/>
        <v>0</v>
      </c>
      <c r="FD180" s="19">
        <f t="shared" si="460"/>
        <v>0</v>
      </c>
      <c r="FF180" s="19">
        <f t="shared" si="461"/>
        <v>0</v>
      </c>
      <c r="FG180" s="19">
        <f t="shared" si="461"/>
        <v>0</v>
      </c>
      <c r="FH180" s="19">
        <f t="shared" si="461"/>
        <v>0</v>
      </c>
      <c r="FJ180" s="19">
        <f t="shared" si="462"/>
        <v>0</v>
      </c>
      <c r="FK180" s="19">
        <f t="shared" si="462"/>
        <v>0</v>
      </c>
      <c r="FL180" s="19">
        <f t="shared" si="462"/>
        <v>0</v>
      </c>
      <c r="FN180" s="19">
        <f t="shared" si="463"/>
        <v>0</v>
      </c>
      <c r="FO180" s="19">
        <f t="shared" si="463"/>
        <v>0</v>
      </c>
      <c r="FP180" s="19">
        <f t="shared" si="463"/>
        <v>0</v>
      </c>
      <c r="FR180" s="19">
        <f t="shared" si="464"/>
        <v>0</v>
      </c>
      <c r="FS180" s="19">
        <f t="shared" si="464"/>
        <v>0</v>
      </c>
      <c r="FT180" s="19">
        <f t="shared" si="464"/>
        <v>0</v>
      </c>
      <c r="FV180" s="19">
        <f t="shared" si="465"/>
        <v>0</v>
      </c>
      <c r="FW180" s="19">
        <f t="shared" si="465"/>
        <v>0</v>
      </c>
      <c r="FX180" s="19">
        <f t="shared" si="465"/>
        <v>0</v>
      </c>
      <c r="FZ180" s="19">
        <f t="shared" si="466"/>
        <v>0</v>
      </c>
      <c r="GA180" s="19">
        <f t="shared" si="466"/>
        <v>0</v>
      </c>
      <c r="GB180" s="19">
        <f t="shared" si="466"/>
        <v>0</v>
      </c>
      <c r="GD180" s="19">
        <f t="shared" si="467"/>
        <v>0</v>
      </c>
      <c r="GE180" s="19">
        <f t="shared" si="467"/>
        <v>0</v>
      </c>
      <c r="GF180" s="19">
        <f t="shared" si="467"/>
        <v>0</v>
      </c>
      <c r="GH180" s="19">
        <f t="shared" si="468"/>
        <v>0</v>
      </c>
      <c r="GI180" s="19">
        <f t="shared" si="468"/>
        <v>0</v>
      </c>
      <c r="GJ180" s="19">
        <f t="shared" si="468"/>
        <v>0</v>
      </c>
      <c r="GL180" s="19">
        <f t="shared" si="469"/>
        <v>0</v>
      </c>
      <c r="GM180" s="19">
        <f t="shared" si="469"/>
        <v>0</v>
      </c>
      <c r="GN180" s="19">
        <f t="shared" si="469"/>
        <v>0</v>
      </c>
      <c r="GP180" s="19">
        <f t="shared" si="470"/>
        <v>0</v>
      </c>
      <c r="GQ180" s="19">
        <f t="shared" si="470"/>
        <v>0</v>
      </c>
      <c r="GR180" s="19">
        <f t="shared" si="470"/>
        <v>0</v>
      </c>
      <c r="GT180" s="19">
        <f t="shared" si="471"/>
        <v>0</v>
      </c>
      <c r="GU180" s="19">
        <f t="shared" si="471"/>
        <v>0</v>
      </c>
      <c r="GV180" s="19">
        <f t="shared" si="471"/>
        <v>0</v>
      </c>
      <c r="HA180" s="27">
        <f>IF(N180="wykład",G180*E180*'Formy zajęć'!$D$53*'Formy zajęć'!$D$58,IF(N180="ćw.aud",G180*E180*'Kierunek studiów'!$C$6/'Formy zajęć'!$D$59*'Formy zajęć'!$D$53,IF(N180="sem",G180*E180*'Kierunek studiów'!$C$6/'Formy zajęć'!$D$62*'Formy zajęć'!$D$53,IF(N180="ćw.konw",G180*E180*'Formy zajęć'!$D$53*'Kierunek studiów'!$C$6/'Formy zajęć'!$D$61,IF(N180="ćw.lab",G180*E180*'Formy zajęć'!$D$53*'Kierunek studiów'!$C$6/'Formy zajęć'!$D$60,IF(N180="niesklasyfikowane",0,""))))))</f>
        <v>0</v>
      </c>
      <c r="HB180" s="19">
        <f t="shared" si="478"/>
        <v>0</v>
      </c>
    </row>
    <row r="181" spans="2:210" x14ac:dyDescent="0.25">
      <c r="B181" s="28">
        <f t="shared" si="472"/>
        <v>0</v>
      </c>
      <c r="C181" s="25" t="str">
        <f>Przedmioty!B182</f>
        <v>Zajęcia kierunkowe do wyboru</v>
      </c>
      <c r="D181" s="28" t="str">
        <f>Przedmioty!D182</f>
        <v>ĆWICZENIA KONWERSATORYJNE 3</v>
      </c>
      <c r="E181" s="28">
        <f>Przedmioty!C182</f>
        <v>30</v>
      </c>
      <c r="F181" s="29">
        <f t="shared" si="473"/>
        <v>1</v>
      </c>
      <c r="G181" s="29">
        <f t="shared" si="474"/>
        <v>2</v>
      </c>
      <c r="H181" s="29">
        <f t="shared" si="475"/>
        <v>3</v>
      </c>
      <c r="J181" s="19">
        <f t="shared" si="476"/>
        <v>180</v>
      </c>
      <c r="K181" s="19">
        <f t="shared" si="477"/>
        <v>540</v>
      </c>
      <c r="L181" s="19">
        <f>IF(OR(B182&gt;B181,J181=0),"",K181-SUM($L$174:L180))</f>
        <v>180</v>
      </c>
      <c r="M181" s="19">
        <f t="shared" ref="M181:M209" si="479">IF(D181="W -F",L181/30-L181/30,IF(L181&lt;&gt;"",L181/30,""))</f>
        <v>6</v>
      </c>
      <c r="N181" s="19" t="str">
        <f t="shared" si="425"/>
        <v>ćw.konw</v>
      </c>
      <c r="P181" s="55">
        <f>IF(N181="wykład",E181,IF(N181="ćw.aud",E181*'Kierunek studiów'!$C$6/'Formy zajęć'!$D$59,IF(N181="ćw.lab",E181*'Kierunek studiów'!$C$6/'Formy zajęć'!$D$60,IF(N181="ćw.konw",E181*'Kierunek studiów'!$C$6/'Formy zajęć'!$D$61,IF(N181="sem",E181*'Kierunek studiów'!$C$6/'Formy zajęć'!$D$62,IF(N181="niesklasyfikowane",0,""))))))</f>
        <v>112.5</v>
      </c>
      <c r="V181" s="19">
        <f t="shared" si="426"/>
        <v>0</v>
      </c>
      <c r="W181" s="19">
        <f t="shared" si="426"/>
        <v>0</v>
      </c>
      <c r="X181" s="19">
        <f t="shared" si="426"/>
        <v>0</v>
      </c>
      <c r="Z181" s="19">
        <f t="shared" si="427"/>
        <v>0</v>
      </c>
      <c r="AA181" s="19">
        <f t="shared" si="427"/>
        <v>0</v>
      </c>
      <c r="AB181" s="19">
        <f t="shared" si="427"/>
        <v>0</v>
      </c>
      <c r="AD181" s="19">
        <f t="shared" si="428"/>
        <v>0</v>
      </c>
      <c r="AE181" s="19">
        <f t="shared" si="428"/>
        <v>0</v>
      </c>
      <c r="AF181" s="19">
        <f t="shared" si="428"/>
        <v>0</v>
      </c>
      <c r="AH181" s="19">
        <f t="shared" si="429"/>
        <v>0</v>
      </c>
      <c r="AI181" s="19">
        <f t="shared" si="429"/>
        <v>0</v>
      </c>
      <c r="AJ181" s="19">
        <f t="shared" si="429"/>
        <v>0</v>
      </c>
      <c r="AL181" s="19">
        <f t="shared" si="430"/>
        <v>0</v>
      </c>
      <c r="AM181" s="19">
        <f t="shared" si="430"/>
        <v>0</v>
      </c>
      <c r="AN181" s="19">
        <f t="shared" si="430"/>
        <v>0</v>
      </c>
      <c r="AP181" s="19">
        <f t="shared" si="431"/>
        <v>0</v>
      </c>
      <c r="AQ181" s="19">
        <f t="shared" si="431"/>
        <v>0</v>
      </c>
      <c r="AR181" s="19">
        <f t="shared" si="431"/>
        <v>0</v>
      </c>
      <c r="AT181" s="19">
        <f t="shared" si="432"/>
        <v>0</v>
      </c>
      <c r="AU181" s="19">
        <f t="shared" si="432"/>
        <v>0</v>
      </c>
      <c r="AV181" s="19">
        <f t="shared" si="432"/>
        <v>0</v>
      </c>
      <c r="AX181" s="19">
        <f t="shared" si="433"/>
        <v>0</v>
      </c>
      <c r="AY181" s="19">
        <f t="shared" si="433"/>
        <v>0</v>
      </c>
      <c r="AZ181" s="19">
        <f t="shared" si="433"/>
        <v>0</v>
      </c>
      <c r="BB181" s="19">
        <f t="shared" si="434"/>
        <v>1</v>
      </c>
      <c r="BC181" s="19">
        <f t="shared" si="434"/>
        <v>2</v>
      </c>
      <c r="BD181" s="19">
        <f t="shared" si="434"/>
        <v>3</v>
      </c>
      <c r="BF181" s="19">
        <f t="shared" si="435"/>
        <v>0</v>
      </c>
      <c r="BG181" s="19">
        <f t="shared" si="435"/>
        <v>0</v>
      </c>
      <c r="BH181" s="19">
        <f t="shared" si="435"/>
        <v>0</v>
      </c>
      <c r="BJ181" s="19">
        <f t="shared" si="436"/>
        <v>0</v>
      </c>
      <c r="BK181" s="19">
        <f t="shared" si="436"/>
        <v>0</v>
      </c>
      <c r="BL181" s="19">
        <f t="shared" si="436"/>
        <v>0</v>
      </c>
      <c r="BN181" s="19">
        <f t="shared" si="437"/>
        <v>0</v>
      </c>
      <c r="BO181" s="19">
        <f t="shared" si="437"/>
        <v>0</v>
      </c>
      <c r="BP181" s="19">
        <f t="shared" si="437"/>
        <v>0</v>
      </c>
      <c r="BR181" s="19">
        <f t="shared" si="438"/>
        <v>0</v>
      </c>
      <c r="BS181" s="19">
        <f t="shared" si="438"/>
        <v>0</v>
      </c>
      <c r="BT181" s="19">
        <f t="shared" si="438"/>
        <v>0</v>
      </c>
      <c r="BV181" s="19">
        <f t="shared" si="439"/>
        <v>0</v>
      </c>
      <c r="BW181" s="19">
        <f t="shared" si="439"/>
        <v>0</v>
      </c>
      <c r="BX181" s="19">
        <f t="shared" si="439"/>
        <v>0</v>
      </c>
      <c r="BZ181" s="19">
        <f t="shared" si="440"/>
        <v>0</v>
      </c>
      <c r="CA181" s="19">
        <f t="shared" si="440"/>
        <v>0</v>
      </c>
      <c r="CB181" s="19">
        <f t="shared" si="440"/>
        <v>0</v>
      </c>
      <c r="CD181" s="19">
        <f t="shared" si="441"/>
        <v>0</v>
      </c>
      <c r="CE181" s="19">
        <f t="shared" si="441"/>
        <v>0</v>
      </c>
      <c r="CF181" s="19">
        <f t="shared" si="441"/>
        <v>0</v>
      </c>
      <c r="CH181" s="19">
        <f t="shared" si="442"/>
        <v>0</v>
      </c>
      <c r="CI181" s="19">
        <f t="shared" si="442"/>
        <v>0</v>
      </c>
      <c r="CJ181" s="19">
        <f t="shared" si="442"/>
        <v>0</v>
      </c>
      <c r="CL181" s="19">
        <f t="shared" si="443"/>
        <v>0</v>
      </c>
      <c r="CM181" s="19">
        <f t="shared" si="443"/>
        <v>0</v>
      </c>
      <c r="CN181" s="19">
        <f t="shared" si="443"/>
        <v>0</v>
      </c>
      <c r="CP181" s="19">
        <f t="shared" si="444"/>
        <v>0</v>
      </c>
      <c r="CQ181" s="19">
        <f t="shared" si="444"/>
        <v>0</v>
      </c>
      <c r="CR181" s="19">
        <f t="shared" si="444"/>
        <v>0</v>
      </c>
      <c r="CT181" s="19">
        <f t="shared" si="445"/>
        <v>0</v>
      </c>
      <c r="CU181" s="19">
        <f t="shared" si="445"/>
        <v>0</v>
      </c>
      <c r="CV181" s="19">
        <f t="shared" si="445"/>
        <v>0</v>
      </c>
      <c r="CX181" s="19">
        <f t="shared" si="446"/>
        <v>0</v>
      </c>
      <c r="CY181" s="19">
        <f t="shared" si="446"/>
        <v>0</v>
      </c>
      <c r="CZ181" s="19">
        <f t="shared" si="446"/>
        <v>0</v>
      </c>
      <c r="DB181" s="19">
        <f t="shared" si="447"/>
        <v>0</v>
      </c>
      <c r="DC181" s="19">
        <f t="shared" si="447"/>
        <v>0</v>
      </c>
      <c r="DD181" s="19">
        <f t="shared" si="447"/>
        <v>0</v>
      </c>
      <c r="DF181" s="19">
        <f t="shared" si="448"/>
        <v>0</v>
      </c>
      <c r="DG181" s="19">
        <f t="shared" si="448"/>
        <v>0</v>
      </c>
      <c r="DH181" s="19">
        <f t="shared" si="448"/>
        <v>0</v>
      </c>
      <c r="DJ181" s="19">
        <f t="shared" si="449"/>
        <v>0</v>
      </c>
      <c r="DK181" s="19">
        <f t="shared" si="449"/>
        <v>0</v>
      </c>
      <c r="DL181" s="19">
        <f t="shared" si="449"/>
        <v>0</v>
      </c>
      <c r="DN181" s="19">
        <f t="shared" si="450"/>
        <v>0</v>
      </c>
      <c r="DO181" s="19">
        <f t="shared" si="450"/>
        <v>0</v>
      </c>
      <c r="DP181" s="19">
        <f t="shared" si="450"/>
        <v>0</v>
      </c>
      <c r="DR181" s="19">
        <f t="shared" si="451"/>
        <v>0</v>
      </c>
      <c r="DS181" s="19">
        <f t="shared" si="451"/>
        <v>0</v>
      </c>
      <c r="DT181" s="19">
        <f t="shared" si="451"/>
        <v>0</v>
      </c>
      <c r="DV181" s="19">
        <f t="shared" si="452"/>
        <v>0</v>
      </c>
      <c r="DW181" s="19">
        <f t="shared" si="452"/>
        <v>0</v>
      </c>
      <c r="DX181" s="19">
        <f t="shared" si="452"/>
        <v>0</v>
      </c>
      <c r="DZ181" s="19">
        <f t="shared" si="453"/>
        <v>0</v>
      </c>
      <c r="EA181" s="19">
        <f t="shared" si="453"/>
        <v>0</v>
      </c>
      <c r="EB181" s="19">
        <f t="shared" si="453"/>
        <v>0</v>
      </c>
      <c r="ED181" s="19">
        <f t="shared" si="454"/>
        <v>0</v>
      </c>
      <c r="EE181" s="19">
        <f t="shared" si="454"/>
        <v>0</v>
      </c>
      <c r="EF181" s="19">
        <f t="shared" si="454"/>
        <v>0</v>
      </c>
      <c r="EH181" s="19">
        <f t="shared" si="455"/>
        <v>0</v>
      </c>
      <c r="EI181" s="19">
        <f t="shared" si="455"/>
        <v>0</v>
      </c>
      <c r="EJ181" s="19">
        <f t="shared" si="455"/>
        <v>0</v>
      </c>
      <c r="EL181" s="19">
        <f t="shared" si="456"/>
        <v>0</v>
      </c>
      <c r="EM181" s="19">
        <f t="shared" si="456"/>
        <v>0</v>
      </c>
      <c r="EN181" s="19">
        <f t="shared" si="456"/>
        <v>0</v>
      </c>
      <c r="EP181" s="19">
        <f t="shared" si="457"/>
        <v>0</v>
      </c>
      <c r="EQ181" s="19">
        <f t="shared" si="457"/>
        <v>0</v>
      </c>
      <c r="ER181" s="19">
        <f t="shared" si="457"/>
        <v>0</v>
      </c>
      <c r="ET181" s="19">
        <f t="shared" si="458"/>
        <v>0</v>
      </c>
      <c r="EU181" s="19">
        <f t="shared" si="458"/>
        <v>0</v>
      </c>
      <c r="EV181" s="19">
        <f t="shared" si="458"/>
        <v>0</v>
      </c>
      <c r="EX181" s="19">
        <f t="shared" si="459"/>
        <v>0</v>
      </c>
      <c r="EY181" s="19">
        <f t="shared" si="459"/>
        <v>0</v>
      </c>
      <c r="EZ181" s="19">
        <f t="shared" si="459"/>
        <v>0</v>
      </c>
      <c r="FB181" s="19">
        <f t="shared" si="460"/>
        <v>0</v>
      </c>
      <c r="FC181" s="19">
        <f t="shared" si="460"/>
        <v>0</v>
      </c>
      <c r="FD181" s="19">
        <f t="shared" si="460"/>
        <v>0</v>
      </c>
      <c r="FF181" s="19">
        <f t="shared" si="461"/>
        <v>0</v>
      </c>
      <c r="FG181" s="19">
        <f t="shared" si="461"/>
        <v>0</v>
      </c>
      <c r="FH181" s="19">
        <f t="shared" si="461"/>
        <v>0</v>
      </c>
      <c r="FJ181" s="19">
        <f t="shared" si="462"/>
        <v>0</v>
      </c>
      <c r="FK181" s="19">
        <f t="shared" si="462"/>
        <v>0</v>
      </c>
      <c r="FL181" s="19">
        <f t="shared" si="462"/>
        <v>0</v>
      </c>
      <c r="FN181" s="19">
        <f t="shared" si="463"/>
        <v>0</v>
      </c>
      <c r="FO181" s="19">
        <f t="shared" si="463"/>
        <v>0</v>
      </c>
      <c r="FP181" s="19">
        <f t="shared" si="463"/>
        <v>0</v>
      </c>
      <c r="FR181" s="19">
        <f t="shared" si="464"/>
        <v>0</v>
      </c>
      <c r="FS181" s="19">
        <f t="shared" si="464"/>
        <v>0</v>
      </c>
      <c r="FT181" s="19">
        <f t="shared" si="464"/>
        <v>0</v>
      </c>
      <c r="FV181" s="19">
        <f t="shared" si="465"/>
        <v>0</v>
      </c>
      <c r="FW181" s="19">
        <f t="shared" si="465"/>
        <v>0</v>
      </c>
      <c r="FX181" s="19">
        <f t="shared" si="465"/>
        <v>0</v>
      </c>
      <c r="FZ181" s="19">
        <f t="shared" si="466"/>
        <v>0</v>
      </c>
      <c r="GA181" s="19">
        <f t="shared" si="466"/>
        <v>0</v>
      </c>
      <c r="GB181" s="19">
        <f t="shared" si="466"/>
        <v>0</v>
      </c>
      <c r="GD181" s="19">
        <f t="shared" si="467"/>
        <v>0</v>
      </c>
      <c r="GE181" s="19">
        <f t="shared" si="467"/>
        <v>0</v>
      </c>
      <c r="GF181" s="19">
        <f t="shared" si="467"/>
        <v>0</v>
      </c>
      <c r="GH181" s="19">
        <f t="shared" si="468"/>
        <v>0</v>
      </c>
      <c r="GI181" s="19">
        <f t="shared" si="468"/>
        <v>0</v>
      </c>
      <c r="GJ181" s="19">
        <f t="shared" si="468"/>
        <v>0</v>
      </c>
      <c r="GL181" s="19">
        <f t="shared" si="469"/>
        <v>0</v>
      </c>
      <c r="GM181" s="19">
        <f t="shared" si="469"/>
        <v>0</v>
      </c>
      <c r="GN181" s="19">
        <f t="shared" si="469"/>
        <v>0</v>
      </c>
      <c r="GP181" s="19">
        <f t="shared" si="470"/>
        <v>0</v>
      </c>
      <c r="GQ181" s="19">
        <f t="shared" si="470"/>
        <v>0</v>
      </c>
      <c r="GR181" s="19">
        <f t="shared" si="470"/>
        <v>0</v>
      </c>
      <c r="GT181" s="19">
        <f t="shared" si="471"/>
        <v>0</v>
      </c>
      <c r="GU181" s="19">
        <f t="shared" si="471"/>
        <v>0</v>
      </c>
      <c r="GV181" s="19">
        <f t="shared" si="471"/>
        <v>0</v>
      </c>
      <c r="HA181" s="27">
        <f>IF(N181="wykład",G181*E181*'Formy zajęć'!$D$53*'Formy zajęć'!$D$58,IF(N181="ćw.aud",G181*E181*'Kierunek studiów'!$C$6/'Formy zajęć'!$D$59*'Formy zajęć'!$D$53,IF(N181="sem",G181*E181*'Kierunek studiów'!$C$6/'Formy zajęć'!$D$62*'Formy zajęć'!$D$53,IF(N181="ćw.konw",G181*E181*'Formy zajęć'!$D$53*'Kierunek studiów'!$C$6/'Formy zajęć'!$D$61,IF(N181="ćw.lab",G181*E181*'Formy zajęć'!$D$53*'Kierunek studiów'!$C$6/'Formy zajęć'!$D$60,IF(N181="niesklasyfikowane",0,""))))))</f>
        <v>0</v>
      </c>
      <c r="HB181" s="19">
        <f t="shared" si="478"/>
        <v>0</v>
      </c>
    </row>
    <row r="182" spans="2:210" x14ac:dyDescent="0.25">
      <c r="B182" s="28">
        <f t="shared" si="472"/>
        <v>0</v>
      </c>
      <c r="C182" s="25" t="str">
        <f>Przedmioty!B183</f>
        <v>Przedmioty do wyboru w języku obcym</v>
      </c>
      <c r="D182" s="28" t="str">
        <f>Przedmioty!D183</f>
        <v>WYKŁAD 3</v>
      </c>
      <c r="E182" s="28">
        <f>Przedmioty!C183</f>
        <v>30</v>
      </c>
      <c r="F182" s="29">
        <f t="shared" si="473"/>
        <v>1</v>
      </c>
      <c r="G182" s="29">
        <f t="shared" si="474"/>
        <v>1</v>
      </c>
      <c r="H182" s="29">
        <f t="shared" si="475"/>
        <v>2</v>
      </c>
      <c r="J182" s="19">
        <f t="shared" si="476"/>
        <v>120</v>
      </c>
      <c r="K182" s="19">
        <f t="shared" si="477"/>
        <v>660</v>
      </c>
      <c r="L182" s="19">
        <f>IF(OR(B183&gt;B182,J182=0),"",K182-SUM($L$174:L181))</f>
        <v>120</v>
      </c>
      <c r="M182" s="19">
        <f t="shared" si="479"/>
        <v>4</v>
      </c>
      <c r="N182" s="19" t="str">
        <f t="shared" si="425"/>
        <v>wykład</v>
      </c>
      <c r="P182" s="55">
        <f>IF(N182="wykład",E182,IF(N182="ćw.aud",E182*'Kierunek studiów'!$C$6/'Formy zajęć'!$D$59,IF(N182="ćw.lab",E182*'Kierunek studiów'!$C$6/'Formy zajęć'!$D$60,IF(N182="ćw.konw",E182*'Kierunek studiów'!$C$6/'Formy zajęć'!$D$61,IF(N182="sem",E182*'Kierunek studiów'!$C$6/'Formy zajęć'!$D$62,IF(N182="niesklasyfikowane",0,""))))))</f>
        <v>30</v>
      </c>
      <c r="V182" s="19">
        <f t="shared" si="426"/>
        <v>0</v>
      </c>
      <c r="W182" s="19">
        <f t="shared" si="426"/>
        <v>0</v>
      </c>
      <c r="X182" s="19">
        <f t="shared" si="426"/>
        <v>0</v>
      </c>
      <c r="Z182" s="19">
        <f t="shared" si="427"/>
        <v>0</v>
      </c>
      <c r="AA182" s="19">
        <f t="shared" si="427"/>
        <v>0</v>
      </c>
      <c r="AB182" s="19">
        <f t="shared" si="427"/>
        <v>0</v>
      </c>
      <c r="AD182" s="19">
        <f t="shared" si="428"/>
        <v>0</v>
      </c>
      <c r="AE182" s="19">
        <f t="shared" si="428"/>
        <v>0</v>
      </c>
      <c r="AF182" s="19">
        <f t="shared" si="428"/>
        <v>0</v>
      </c>
      <c r="AH182" s="19">
        <f t="shared" si="429"/>
        <v>0</v>
      </c>
      <c r="AI182" s="19">
        <f t="shared" si="429"/>
        <v>0</v>
      </c>
      <c r="AJ182" s="19">
        <f t="shared" si="429"/>
        <v>0</v>
      </c>
      <c r="AL182" s="19">
        <f t="shared" si="430"/>
        <v>0</v>
      </c>
      <c r="AM182" s="19">
        <f t="shared" si="430"/>
        <v>0</v>
      </c>
      <c r="AN182" s="19">
        <f t="shared" si="430"/>
        <v>0</v>
      </c>
      <c r="AP182" s="19">
        <f t="shared" si="431"/>
        <v>0</v>
      </c>
      <c r="AQ182" s="19">
        <f t="shared" si="431"/>
        <v>0</v>
      </c>
      <c r="AR182" s="19">
        <f t="shared" si="431"/>
        <v>0</v>
      </c>
      <c r="AT182" s="19">
        <f t="shared" si="432"/>
        <v>0</v>
      </c>
      <c r="AU182" s="19">
        <f t="shared" si="432"/>
        <v>0</v>
      </c>
      <c r="AV182" s="19">
        <f t="shared" si="432"/>
        <v>0</v>
      </c>
      <c r="AX182" s="19">
        <f t="shared" si="433"/>
        <v>0</v>
      </c>
      <c r="AY182" s="19">
        <f t="shared" si="433"/>
        <v>0</v>
      </c>
      <c r="AZ182" s="19">
        <f t="shared" si="433"/>
        <v>0</v>
      </c>
      <c r="BB182" s="19">
        <f t="shared" si="434"/>
        <v>0</v>
      </c>
      <c r="BC182" s="19">
        <f t="shared" si="434"/>
        <v>0</v>
      </c>
      <c r="BD182" s="19">
        <f t="shared" si="434"/>
        <v>0</v>
      </c>
      <c r="BF182" s="19">
        <f t="shared" si="435"/>
        <v>0</v>
      </c>
      <c r="BG182" s="19">
        <f t="shared" si="435"/>
        <v>0</v>
      </c>
      <c r="BH182" s="19">
        <f t="shared" si="435"/>
        <v>0</v>
      </c>
      <c r="BJ182" s="19">
        <f t="shared" si="436"/>
        <v>0</v>
      </c>
      <c r="BK182" s="19">
        <f t="shared" si="436"/>
        <v>0</v>
      </c>
      <c r="BL182" s="19">
        <f t="shared" si="436"/>
        <v>0</v>
      </c>
      <c r="BN182" s="19">
        <f t="shared" si="437"/>
        <v>0</v>
      </c>
      <c r="BO182" s="19">
        <f t="shared" si="437"/>
        <v>0</v>
      </c>
      <c r="BP182" s="19">
        <f t="shared" si="437"/>
        <v>0</v>
      </c>
      <c r="BR182" s="19">
        <f t="shared" si="438"/>
        <v>0</v>
      </c>
      <c r="BS182" s="19">
        <f t="shared" si="438"/>
        <v>0</v>
      </c>
      <c r="BT182" s="19">
        <f t="shared" si="438"/>
        <v>0</v>
      </c>
      <c r="BV182" s="19">
        <f t="shared" si="439"/>
        <v>0</v>
      </c>
      <c r="BW182" s="19">
        <f t="shared" si="439"/>
        <v>0</v>
      </c>
      <c r="BX182" s="19">
        <f t="shared" si="439"/>
        <v>0</v>
      </c>
      <c r="BZ182" s="19">
        <f t="shared" si="440"/>
        <v>0</v>
      </c>
      <c r="CA182" s="19">
        <f t="shared" si="440"/>
        <v>0</v>
      </c>
      <c r="CB182" s="19">
        <f t="shared" si="440"/>
        <v>0</v>
      </c>
      <c r="CD182" s="19">
        <f t="shared" si="441"/>
        <v>0</v>
      </c>
      <c r="CE182" s="19">
        <f t="shared" si="441"/>
        <v>0</v>
      </c>
      <c r="CF182" s="19">
        <f t="shared" si="441"/>
        <v>0</v>
      </c>
      <c r="CH182" s="19">
        <f t="shared" si="442"/>
        <v>0</v>
      </c>
      <c r="CI182" s="19">
        <f t="shared" si="442"/>
        <v>0</v>
      </c>
      <c r="CJ182" s="19">
        <f t="shared" si="442"/>
        <v>0</v>
      </c>
      <c r="CL182" s="19">
        <f t="shared" si="443"/>
        <v>0</v>
      </c>
      <c r="CM182" s="19">
        <f t="shared" si="443"/>
        <v>0</v>
      </c>
      <c r="CN182" s="19">
        <f t="shared" si="443"/>
        <v>0</v>
      </c>
      <c r="CP182" s="19">
        <f t="shared" si="444"/>
        <v>0</v>
      </c>
      <c r="CQ182" s="19">
        <f t="shared" si="444"/>
        <v>0</v>
      </c>
      <c r="CR182" s="19">
        <f t="shared" si="444"/>
        <v>0</v>
      </c>
      <c r="CT182" s="19">
        <f t="shared" si="445"/>
        <v>0</v>
      </c>
      <c r="CU182" s="19">
        <f t="shared" si="445"/>
        <v>0</v>
      </c>
      <c r="CV182" s="19">
        <f t="shared" si="445"/>
        <v>0</v>
      </c>
      <c r="CX182" s="19">
        <f t="shared" si="446"/>
        <v>0</v>
      </c>
      <c r="CY182" s="19">
        <f t="shared" si="446"/>
        <v>0</v>
      </c>
      <c r="CZ182" s="19">
        <f t="shared" si="446"/>
        <v>0</v>
      </c>
      <c r="DB182" s="19">
        <f t="shared" si="447"/>
        <v>0</v>
      </c>
      <c r="DC182" s="19">
        <f t="shared" si="447"/>
        <v>0</v>
      </c>
      <c r="DD182" s="19">
        <f t="shared" si="447"/>
        <v>0</v>
      </c>
      <c r="DF182" s="19">
        <f t="shared" si="448"/>
        <v>0</v>
      </c>
      <c r="DG182" s="19">
        <f t="shared" si="448"/>
        <v>0</v>
      </c>
      <c r="DH182" s="19">
        <f t="shared" si="448"/>
        <v>0</v>
      </c>
      <c r="DJ182" s="19">
        <f t="shared" si="449"/>
        <v>0</v>
      </c>
      <c r="DK182" s="19">
        <f t="shared" si="449"/>
        <v>0</v>
      </c>
      <c r="DL182" s="19">
        <f t="shared" si="449"/>
        <v>0</v>
      </c>
      <c r="DN182" s="19">
        <f t="shared" si="450"/>
        <v>0</v>
      </c>
      <c r="DO182" s="19">
        <f t="shared" si="450"/>
        <v>0</v>
      </c>
      <c r="DP182" s="19">
        <f t="shared" si="450"/>
        <v>0</v>
      </c>
      <c r="DR182" s="19">
        <f t="shared" si="451"/>
        <v>1</v>
      </c>
      <c r="DS182" s="19">
        <f t="shared" si="451"/>
        <v>1</v>
      </c>
      <c r="DT182" s="19">
        <f t="shared" si="451"/>
        <v>2</v>
      </c>
      <c r="DV182" s="19">
        <f t="shared" si="452"/>
        <v>0</v>
      </c>
      <c r="DW182" s="19">
        <f t="shared" si="452"/>
        <v>0</v>
      </c>
      <c r="DX182" s="19">
        <f t="shared" si="452"/>
        <v>0</v>
      </c>
      <c r="DZ182" s="19">
        <f t="shared" si="453"/>
        <v>0</v>
      </c>
      <c r="EA182" s="19">
        <f t="shared" si="453"/>
        <v>0</v>
      </c>
      <c r="EB182" s="19">
        <f t="shared" si="453"/>
        <v>0</v>
      </c>
      <c r="ED182" s="19">
        <f t="shared" si="454"/>
        <v>0</v>
      </c>
      <c r="EE182" s="19">
        <f t="shared" si="454"/>
        <v>0</v>
      </c>
      <c r="EF182" s="19">
        <f t="shared" si="454"/>
        <v>0</v>
      </c>
      <c r="EH182" s="19">
        <f t="shared" si="455"/>
        <v>0</v>
      </c>
      <c r="EI182" s="19">
        <f t="shared" si="455"/>
        <v>0</v>
      </c>
      <c r="EJ182" s="19">
        <f t="shared" si="455"/>
        <v>0</v>
      </c>
      <c r="EL182" s="19">
        <f t="shared" si="456"/>
        <v>0</v>
      </c>
      <c r="EM182" s="19">
        <f t="shared" si="456"/>
        <v>0</v>
      </c>
      <c r="EN182" s="19">
        <f t="shared" si="456"/>
        <v>0</v>
      </c>
      <c r="EP182" s="19">
        <f t="shared" si="457"/>
        <v>0</v>
      </c>
      <c r="EQ182" s="19">
        <f t="shared" si="457"/>
        <v>0</v>
      </c>
      <c r="ER182" s="19">
        <f t="shared" si="457"/>
        <v>0</v>
      </c>
      <c r="ET182" s="19">
        <f t="shared" si="458"/>
        <v>0</v>
      </c>
      <c r="EU182" s="19">
        <f t="shared" si="458"/>
        <v>0</v>
      </c>
      <c r="EV182" s="19">
        <f t="shared" si="458"/>
        <v>0</v>
      </c>
      <c r="EX182" s="19">
        <f t="shared" si="459"/>
        <v>0</v>
      </c>
      <c r="EY182" s="19">
        <f t="shared" si="459"/>
        <v>0</v>
      </c>
      <c r="EZ182" s="19">
        <f t="shared" si="459"/>
        <v>0</v>
      </c>
      <c r="FB182" s="19">
        <f t="shared" si="460"/>
        <v>0</v>
      </c>
      <c r="FC182" s="19">
        <f t="shared" si="460"/>
        <v>0</v>
      </c>
      <c r="FD182" s="19">
        <f t="shared" si="460"/>
        <v>0</v>
      </c>
      <c r="FF182" s="19">
        <f t="shared" si="461"/>
        <v>0</v>
      </c>
      <c r="FG182" s="19">
        <f t="shared" si="461"/>
        <v>0</v>
      </c>
      <c r="FH182" s="19">
        <f t="shared" si="461"/>
        <v>0</v>
      </c>
      <c r="FJ182" s="19">
        <f t="shared" si="462"/>
        <v>0</v>
      </c>
      <c r="FK182" s="19">
        <f t="shared" si="462"/>
        <v>0</v>
      </c>
      <c r="FL182" s="19">
        <f t="shared" si="462"/>
        <v>0</v>
      </c>
      <c r="FN182" s="19">
        <f t="shared" si="463"/>
        <v>0</v>
      </c>
      <c r="FO182" s="19">
        <f t="shared" si="463"/>
        <v>0</v>
      </c>
      <c r="FP182" s="19">
        <f t="shared" si="463"/>
        <v>0</v>
      </c>
      <c r="FR182" s="19">
        <f t="shared" si="464"/>
        <v>0</v>
      </c>
      <c r="FS182" s="19">
        <f t="shared" si="464"/>
        <v>0</v>
      </c>
      <c r="FT182" s="19">
        <f t="shared" si="464"/>
        <v>0</v>
      </c>
      <c r="FV182" s="19">
        <f t="shared" si="465"/>
        <v>0</v>
      </c>
      <c r="FW182" s="19">
        <f t="shared" si="465"/>
        <v>0</v>
      </c>
      <c r="FX182" s="19">
        <f t="shared" si="465"/>
        <v>0</v>
      </c>
      <c r="FZ182" s="19">
        <f t="shared" si="466"/>
        <v>0</v>
      </c>
      <c r="GA182" s="19">
        <f t="shared" si="466"/>
        <v>0</v>
      </c>
      <c r="GB182" s="19">
        <f t="shared" si="466"/>
        <v>0</v>
      </c>
      <c r="GD182" s="19">
        <f t="shared" si="467"/>
        <v>0</v>
      </c>
      <c r="GE182" s="19">
        <f t="shared" si="467"/>
        <v>0</v>
      </c>
      <c r="GF182" s="19">
        <f t="shared" si="467"/>
        <v>0</v>
      </c>
      <c r="GH182" s="19">
        <f t="shared" si="468"/>
        <v>0</v>
      </c>
      <c r="GI182" s="19">
        <f t="shared" si="468"/>
        <v>0</v>
      </c>
      <c r="GJ182" s="19">
        <f t="shared" si="468"/>
        <v>0</v>
      </c>
      <c r="GL182" s="19">
        <f t="shared" si="469"/>
        <v>0</v>
      </c>
      <c r="GM182" s="19">
        <f t="shared" si="469"/>
        <v>0</v>
      </c>
      <c r="GN182" s="19">
        <f t="shared" si="469"/>
        <v>0</v>
      </c>
      <c r="GP182" s="19">
        <f t="shared" si="470"/>
        <v>0</v>
      </c>
      <c r="GQ182" s="19">
        <f t="shared" si="470"/>
        <v>0</v>
      </c>
      <c r="GR182" s="19">
        <f t="shared" si="470"/>
        <v>0</v>
      </c>
      <c r="GT182" s="19">
        <f t="shared" si="471"/>
        <v>0</v>
      </c>
      <c r="GU182" s="19">
        <f t="shared" si="471"/>
        <v>0</v>
      </c>
      <c r="GV182" s="19">
        <f t="shared" si="471"/>
        <v>0</v>
      </c>
      <c r="HA182" s="27">
        <f>IF(N182="wykład",G182*E182*'Formy zajęć'!$D$53*'Formy zajęć'!$D$58,IF(N182="ćw.aud",G182*E182*'Kierunek studiów'!$C$6/'Formy zajęć'!$D$59*'Formy zajęć'!$D$53,IF(N182="sem",G182*E182*'Kierunek studiów'!$C$6/'Formy zajęć'!$D$62*'Formy zajęć'!$D$53,IF(N182="ćw.konw",G182*E182*'Formy zajęć'!$D$53*'Kierunek studiów'!$C$6/'Formy zajęć'!$D$61,IF(N182="ćw.lab",G182*E182*'Formy zajęć'!$D$53*'Kierunek studiów'!$C$6/'Formy zajęć'!$D$60,IF(N182="niesklasyfikowane",0,""))))))</f>
        <v>0</v>
      </c>
      <c r="HB182" s="19">
        <f t="shared" si="478"/>
        <v>0</v>
      </c>
    </row>
    <row r="183" spans="2:210" x14ac:dyDescent="0.25">
      <c r="B183" s="28">
        <f t="shared" si="472"/>
        <v>0</v>
      </c>
      <c r="C183" s="25" t="str">
        <f>Przedmioty!B184</f>
        <v>Seminarium licencjackie</v>
      </c>
      <c r="D183" s="28" t="str">
        <f>Przedmioty!D184</f>
        <v>SEMINARIUM LICENCJACKIE Semestr 1</v>
      </c>
      <c r="E183" s="28">
        <f>Przedmioty!C184</f>
        <v>30</v>
      </c>
      <c r="F183" s="29">
        <f t="shared" si="473"/>
        <v>1</v>
      </c>
      <c r="G183" s="29">
        <f t="shared" si="474"/>
        <v>1</v>
      </c>
      <c r="H183" s="29">
        <f t="shared" si="475"/>
        <v>1</v>
      </c>
      <c r="J183" s="19">
        <f t="shared" si="476"/>
        <v>90</v>
      </c>
      <c r="K183" s="19">
        <f t="shared" si="477"/>
        <v>750</v>
      </c>
      <c r="L183" s="19">
        <f>IF(OR(B184&gt;B183,J183=0),"",K183-SUM($L$174:L182))</f>
        <v>90</v>
      </c>
      <c r="M183" s="19">
        <f t="shared" si="479"/>
        <v>3</v>
      </c>
      <c r="N183" s="19" t="str">
        <f t="shared" si="425"/>
        <v>sem</v>
      </c>
      <c r="P183" s="55">
        <f>IF(N183="wykład",E183,IF(N183="ćw.aud",E183*'Kierunek studiów'!$C$6/'Formy zajęć'!$D$59,IF(N183="ćw.lab",E183*'Kierunek studiów'!$C$6/'Formy zajęć'!$D$60,IF(N183="ćw.konw",E183*'Kierunek studiów'!$C$6/'Formy zajęć'!$D$61,IF(N183="sem",E183*'Kierunek studiów'!$C$6/'Formy zajęć'!$D$62,IF(N183="niesklasyfikowane",0,""))))))</f>
        <v>180</v>
      </c>
      <c r="V183" s="19">
        <f t="shared" si="426"/>
        <v>0</v>
      </c>
      <c r="W183" s="19">
        <f t="shared" si="426"/>
        <v>0</v>
      </c>
      <c r="X183" s="19">
        <f t="shared" si="426"/>
        <v>0</v>
      </c>
      <c r="Z183" s="19">
        <f t="shared" si="427"/>
        <v>0</v>
      </c>
      <c r="AA183" s="19">
        <f t="shared" si="427"/>
        <v>0</v>
      </c>
      <c r="AB183" s="19">
        <f t="shared" si="427"/>
        <v>0</v>
      </c>
      <c r="AD183" s="19">
        <f t="shared" si="428"/>
        <v>0</v>
      </c>
      <c r="AE183" s="19">
        <f t="shared" si="428"/>
        <v>0</v>
      </c>
      <c r="AF183" s="19">
        <f t="shared" si="428"/>
        <v>0</v>
      </c>
      <c r="AH183" s="19">
        <f t="shared" si="429"/>
        <v>0</v>
      </c>
      <c r="AI183" s="19">
        <f t="shared" si="429"/>
        <v>0</v>
      </c>
      <c r="AJ183" s="19">
        <f t="shared" si="429"/>
        <v>0</v>
      </c>
      <c r="AL183" s="19">
        <f t="shared" si="430"/>
        <v>0</v>
      </c>
      <c r="AM183" s="19">
        <f t="shared" si="430"/>
        <v>0</v>
      </c>
      <c r="AN183" s="19">
        <f t="shared" si="430"/>
        <v>0</v>
      </c>
      <c r="AP183" s="19">
        <f t="shared" si="431"/>
        <v>0</v>
      </c>
      <c r="AQ183" s="19">
        <f t="shared" si="431"/>
        <v>0</v>
      </c>
      <c r="AR183" s="19">
        <f t="shared" si="431"/>
        <v>0</v>
      </c>
      <c r="AT183" s="19">
        <f t="shared" si="432"/>
        <v>0</v>
      </c>
      <c r="AU183" s="19">
        <f t="shared" si="432"/>
        <v>0</v>
      </c>
      <c r="AV183" s="19">
        <f t="shared" si="432"/>
        <v>0</v>
      </c>
      <c r="AX183" s="19">
        <f t="shared" si="433"/>
        <v>0</v>
      </c>
      <c r="AY183" s="19">
        <f t="shared" si="433"/>
        <v>0</v>
      </c>
      <c r="AZ183" s="19">
        <f t="shared" si="433"/>
        <v>0</v>
      </c>
      <c r="BB183" s="19">
        <f t="shared" si="434"/>
        <v>0</v>
      </c>
      <c r="BC183" s="19">
        <f t="shared" si="434"/>
        <v>0</v>
      </c>
      <c r="BD183" s="19">
        <f t="shared" si="434"/>
        <v>0</v>
      </c>
      <c r="BF183" s="19">
        <f t="shared" si="435"/>
        <v>0</v>
      </c>
      <c r="BG183" s="19">
        <f t="shared" si="435"/>
        <v>0</v>
      </c>
      <c r="BH183" s="19">
        <f t="shared" si="435"/>
        <v>0</v>
      </c>
      <c r="BJ183" s="19">
        <f t="shared" si="436"/>
        <v>0</v>
      </c>
      <c r="BK183" s="19">
        <f t="shared" si="436"/>
        <v>0</v>
      </c>
      <c r="BL183" s="19">
        <f t="shared" si="436"/>
        <v>0</v>
      </c>
      <c r="BN183" s="19">
        <f t="shared" si="437"/>
        <v>0</v>
      </c>
      <c r="BO183" s="19">
        <f t="shared" si="437"/>
        <v>0</v>
      </c>
      <c r="BP183" s="19">
        <f t="shared" si="437"/>
        <v>0</v>
      </c>
      <c r="BR183" s="19">
        <f t="shared" si="438"/>
        <v>0</v>
      </c>
      <c r="BS183" s="19">
        <f t="shared" si="438"/>
        <v>0</v>
      </c>
      <c r="BT183" s="19">
        <f t="shared" si="438"/>
        <v>0</v>
      </c>
      <c r="BV183" s="19">
        <f t="shared" si="439"/>
        <v>0</v>
      </c>
      <c r="BW183" s="19">
        <f t="shared" si="439"/>
        <v>0</v>
      </c>
      <c r="BX183" s="19">
        <f t="shared" si="439"/>
        <v>0</v>
      </c>
      <c r="BZ183" s="19">
        <f t="shared" si="440"/>
        <v>0</v>
      </c>
      <c r="CA183" s="19">
        <f t="shared" si="440"/>
        <v>0</v>
      </c>
      <c r="CB183" s="19">
        <f t="shared" si="440"/>
        <v>0</v>
      </c>
      <c r="CD183" s="19">
        <f t="shared" si="441"/>
        <v>0</v>
      </c>
      <c r="CE183" s="19">
        <f t="shared" si="441"/>
        <v>0</v>
      </c>
      <c r="CF183" s="19">
        <f t="shared" si="441"/>
        <v>0</v>
      </c>
      <c r="CH183" s="19">
        <f t="shared" si="442"/>
        <v>1</v>
      </c>
      <c r="CI183" s="19">
        <f t="shared" si="442"/>
        <v>1</v>
      </c>
      <c r="CJ183" s="19">
        <f t="shared" si="442"/>
        <v>1</v>
      </c>
      <c r="CL183" s="19">
        <f t="shared" si="443"/>
        <v>0</v>
      </c>
      <c r="CM183" s="19">
        <f t="shared" si="443"/>
        <v>0</v>
      </c>
      <c r="CN183" s="19">
        <f t="shared" si="443"/>
        <v>0</v>
      </c>
      <c r="CP183" s="19">
        <f t="shared" si="444"/>
        <v>0</v>
      </c>
      <c r="CQ183" s="19">
        <f t="shared" si="444"/>
        <v>0</v>
      </c>
      <c r="CR183" s="19">
        <f t="shared" si="444"/>
        <v>0</v>
      </c>
      <c r="CT183" s="19">
        <f t="shared" si="445"/>
        <v>0</v>
      </c>
      <c r="CU183" s="19">
        <f t="shared" si="445"/>
        <v>0</v>
      </c>
      <c r="CV183" s="19">
        <f t="shared" si="445"/>
        <v>0</v>
      </c>
      <c r="CX183" s="19">
        <f t="shared" si="446"/>
        <v>0</v>
      </c>
      <c r="CY183" s="19">
        <f t="shared" si="446"/>
        <v>0</v>
      </c>
      <c r="CZ183" s="19">
        <f t="shared" si="446"/>
        <v>0</v>
      </c>
      <c r="DB183" s="19">
        <f t="shared" si="447"/>
        <v>0</v>
      </c>
      <c r="DC183" s="19">
        <f t="shared" si="447"/>
        <v>0</v>
      </c>
      <c r="DD183" s="19">
        <f t="shared" si="447"/>
        <v>0</v>
      </c>
      <c r="DF183" s="19">
        <f t="shared" si="448"/>
        <v>0</v>
      </c>
      <c r="DG183" s="19">
        <f t="shared" si="448"/>
        <v>0</v>
      </c>
      <c r="DH183" s="19">
        <f t="shared" si="448"/>
        <v>0</v>
      </c>
      <c r="DJ183" s="19">
        <f t="shared" si="449"/>
        <v>0</v>
      </c>
      <c r="DK183" s="19">
        <f t="shared" si="449"/>
        <v>0</v>
      </c>
      <c r="DL183" s="19">
        <f t="shared" si="449"/>
        <v>0</v>
      </c>
      <c r="DN183" s="19">
        <f t="shared" si="450"/>
        <v>0</v>
      </c>
      <c r="DO183" s="19">
        <f t="shared" si="450"/>
        <v>0</v>
      </c>
      <c r="DP183" s="19">
        <f t="shared" si="450"/>
        <v>0</v>
      </c>
      <c r="DR183" s="19">
        <f t="shared" si="451"/>
        <v>0</v>
      </c>
      <c r="DS183" s="19">
        <f t="shared" si="451"/>
        <v>0</v>
      </c>
      <c r="DT183" s="19">
        <f t="shared" si="451"/>
        <v>0</v>
      </c>
      <c r="DV183" s="19">
        <f t="shared" si="452"/>
        <v>0</v>
      </c>
      <c r="DW183" s="19">
        <f t="shared" si="452"/>
        <v>0</v>
      </c>
      <c r="DX183" s="19">
        <f t="shared" si="452"/>
        <v>0</v>
      </c>
      <c r="DZ183" s="19">
        <f t="shared" si="453"/>
        <v>0</v>
      </c>
      <c r="EA183" s="19">
        <f t="shared" si="453"/>
        <v>0</v>
      </c>
      <c r="EB183" s="19">
        <f t="shared" si="453"/>
        <v>0</v>
      </c>
      <c r="ED183" s="19">
        <f t="shared" si="454"/>
        <v>0</v>
      </c>
      <c r="EE183" s="19">
        <f t="shared" si="454"/>
        <v>0</v>
      </c>
      <c r="EF183" s="19">
        <f t="shared" si="454"/>
        <v>0</v>
      </c>
      <c r="EH183" s="19">
        <f t="shared" si="455"/>
        <v>0</v>
      </c>
      <c r="EI183" s="19">
        <f t="shared" si="455"/>
        <v>0</v>
      </c>
      <c r="EJ183" s="19">
        <f t="shared" si="455"/>
        <v>0</v>
      </c>
      <c r="EL183" s="19">
        <f t="shared" si="456"/>
        <v>0</v>
      </c>
      <c r="EM183" s="19">
        <f t="shared" si="456"/>
        <v>0</v>
      </c>
      <c r="EN183" s="19">
        <f t="shared" si="456"/>
        <v>0</v>
      </c>
      <c r="EP183" s="19">
        <f t="shared" si="457"/>
        <v>0</v>
      </c>
      <c r="EQ183" s="19">
        <f t="shared" si="457"/>
        <v>0</v>
      </c>
      <c r="ER183" s="19">
        <f t="shared" si="457"/>
        <v>0</v>
      </c>
      <c r="ET183" s="19">
        <f t="shared" si="458"/>
        <v>0</v>
      </c>
      <c r="EU183" s="19">
        <f t="shared" si="458"/>
        <v>0</v>
      </c>
      <c r="EV183" s="19">
        <f t="shared" si="458"/>
        <v>0</v>
      </c>
      <c r="EX183" s="19">
        <f t="shared" si="459"/>
        <v>0</v>
      </c>
      <c r="EY183" s="19">
        <f t="shared" si="459"/>
        <v>0</v>
      </c>
      <c r="EZ183" s="19">
        <f t="shared" si="459"/>
        <v>0</v>
      </c>
      <c r="FB183" s="19">
        <f t="shared" si="460"/>
        <v>0</v>
      </c>
      <c r="FC183" s="19">
        <f t="shared" si="460"/>
        <v>0</v>
      </c>
      <c r="FD183" s="19">
        <f t="shared" si="460"/>
        <v>0</v>
      </c>
      <c r="FF183" s="19">
        <f t="shared" si="461"/>
        <v>0</v>
      </c>
      <c r="FG183" s="19">
        <f t="shared" si="461"/>
        <v>0</v>
      </c>
      <c r="FH183" s="19">
        <f t="shared" si="461"/>
        <v>0</v>
      </c>
      <c r="FJ183" s="19">
        <f t="shared" si="462"/>
        <v>0</v>
      </c>
      <c r="FK183" s="19">
        <f t="shared" si="462"/>
        <v>0</v>
      </c>
      <c r="FL183" s="19">
        <f t="shared" si="462"/>
        <v>0</v>
      </c>
      <c r="FN183" s="19">
        <f t="shared" si="463"/>
        <v>0</v>
      </c>
      <c r="FO183" s="19">
        <f t="shared" si="463"/>
        <v>0</v>
      </c>
      <c r="FP183" s="19">
        <f t="shared" si="463"/>
        <v>0</v>
      </c>
      <c r="FR183" s="19">
        <f t="shared" si="464"/>
        <v>0</v>
      </c>
      <c r="FS183" s="19">
        <f t="shared" si="464"/>
        <v>0</v>
      </c>
      <c r="FT183" s="19">
        <f t="shared" si="464"/>
        <v>0</v>
      </c>
      <c r="FV183" s="19">
        <f t="shared" si="465"/>
        <v>0</v>
      </c>
      <c r="FW183" s="19">
        <f t="shared" si="465"/>
        <v>0</v>
      </c>
      <c r="FX183" s="19">
        <f t="shared" si="465"/>
        <v>0</v>
      </c>
      <c r="FZ183" s="19">
        <f t="shared" si="466"/>
        <v>0</v>
      </c>
      <c r="GA183" s="19">
        <f t="shared" si="466"/>
        <v>0</v>
      </c>
      <c r="GB183" s="19">
        <f t="shared" si="466"/>
        <v>0</v>
      </c>
      <c r="GD183" s="19">
        <f t="shared" si="467"/>
        <v>0</v>
      </c>
      <c r="GE183" s="19">
        <f t="shared" si="467"/>
        <v>0</v>
      </c>
      <c r="GF183" s="19">
        <f t="shared" si="467"/>
        <v>0</v>
      </c>
      <c r="GH183" s="19">
        <f t="shared" si="468"/>
        <v>0</v>
      </c>
      <c r="GI183" s="19">
        <f t="shared" si="468"/>
        <v>0</v>
      </c>
      <c r="GJ183" s="19">
        <f t="shared" si="468"/>
        <v>0</v>
      </c>
      <c r="GL183" s="19">
        <f t="shared" si="469"/>
        <v>0</v>
      </c>
      <c r="GM183" s="19">
        <f t="shared" si="469"/>
        <v>0</v>
      </c>
      <c r="GN183" s="19">
        <f t="shared" si="469"/>
        <v>0</v>
      </c>
      <c r="GP183" s="19">
        <f t="shared" si="470"/>
        <v>0</v>
      </c>
      <c r="GQ183" s="19">
        <f t="shared" si="470"/>
        <v>0</v>
      </c>
      <c r="GR183" s="19">
        <f t="shared" si="470"/>
        <v>0</v>
      </c>
      <c r="GT183" s="19">
        <f t="shared" si="471"/>
        <v>0</v>
      </c>
      <c r="GU183" s="19">
        <f t="shared" si="471"/>
        <v>0</v>
      </c>
      <c r="GV183" s="19">
        <f t="shared" si="471"/>
        <v>0</v>
      </c>
      <c r="HA183" s="27">
        <f>IF(N183="wykład",G183*E183*'Formy zajęć'!$D$53*'Formy zajęć'!$D$58,IF(N183="ćw.aud",G183*E183*'Kierunek studiów'!$C$6/'Formy zajęć'!$D$59*'Formy zajęć'!$D$53,IF(N183="sem",G183*E183*'Kierunek studiów'!$C$6/'Formy zajęć'!$D$62*'Formy zajęć'!$D$53,IF(N183="ćw.konw",G183*E183*'Formy zajęć'!$D$53*'Kierunek studiów'!$C$6/'Formy zajęć'!$D$61,IF(N183="ćw.lab",G183*E183*'Formy zajęć'!$D$53*'Kierunek studiów'!$C$6/'Formy zajęć'!$D$60,IF(N183="niesklasyfikowane",0,""))))))</f>
        <v>0</v>
      </c>
      <c r="HB183" s="19">
        <f t="shared" si="478"/>
        <v>0</v>
      </c>
    </row>
    <row r="184" spans="2:210" x14ac:dyDescent="0.25">
      <c r="B184" s="28">
        <f t="shared" si="472"/>
        <v>0</v>
      </c>
      <c r="C184" s="25" t="str">
        <f>Przedmioty!B185</f>
        <v>Praktyki zawodowe</v>
      </c>
      <c r="D184" s="28" t="str">
        <f>Przedmioty!D185</f>
        <v>PRAKTYKI/STAŻE ZAWODOWE</v>
      </c>
      <c r="E184" s="28">
        <f>Przedmioty!C185</f>
        <v>30</v>
      </c>
      <c r="F184" s="29">
        <f t="shared" si="473"/>
        <v>0</v>
      </c>
      <c r="G184" s="29">
        <f t="shared" si="474"/>
        <v>4</v>
      </c>
      <c r="H184" s="29">
        <f t="shared" si="475"/>
        <v>0</v>
      </c>
      <c r="J184" s="19">
        <f t="shared" si="476"/>
        <v>120</v>
      </c>
      <c r="K184" s="19">
        <f t="shared" si="477"/>
        <v>870</v>
      </c>
      <c r="L184" s="19">
        <f>IF(OR(B185&gt;B184,J184=0),"",K184-SUM($L$174:L183))</f>
        <v>120</v>
      </c>
      <c r="M184" s="19">
        <f t="shared" si="479"/>
        <v>4</v>
      </c>
      <c r="N184" s="19" t="str">
        <f t="shared" si="425"/>
        <v>niesklasyfikowane</v>
      </c>
      <c r="P184" s="55">
        <f>IF(N184="wykład",E184,IF(N184="ćw.aud",E184*'Kierunek studiów'!$C$6/'Formy zajęć'!$D$59,IF(N184="ćw.lab",E184*'Kierunek studiów'!$C$6/'Formy zajęć'!$D$60,IF(N184="ćw.konw",E184*'Kierunek studiów'!$C$6/'Formy zajęć'!$D$61,IF(N184="sem",E184*'Kierunek studiów'!$C$6/'Formy zajęć'!$D$62,IF(N184="niesklasyfikowane",0,""))))))</f>
        <v>0</v>
      </c>
      <c r="V184" s="19">
        <f t="shared" si="426"/>
        <v>0</v>
      </c>
      <c r="W184" s="19">
        <f t="shared" si="426"/>
        <v>0</v>
      </c>
      <c r="X184" s="19">
        <f t="shared" si="426"/>
        <v>0</v>
      </c>
      <c r="Z184" s="19">
        <f t="shared" si="427"/>
        <v>0</v>
      </c>
      <c r="AA184" s="19">
        <f t="shared" si="427"/>
        <v>0</v>
      </c>
      <c r="AB184" s="19">
        <f t="shared" si="427"/>
        <v>0</v>
      </c>
      <c r="AD184" s="19">
        <f t="shared" si="428"/>
        <v>0</v>
      </c>
      <c r="AE184" s="19">
        <f t="shared" si="428"/>
        <v>0</v>
      </c>
      <c r="AF184" s="19">
        <f t="shared" si="428"/>
        <v>0</v>
      </c>
      <c r="AH184" s="19">
        <f t="shared" si="429"/>
        <v>0</v>
      </c>
      <c r="AI184" s="19">
        <f t="shared" si="429"/>
        <v>0</v>
      </c>
      <c r="AJ184" s="19">
        <f t="shared" si="429"/>
        <v>0</v>
      </c>
      <c r="AL184" s="19">
        <f t="shared" si="430"/>
        <v>0</v>
      </c>
      <c r="AM184" s="19">
        <f t="shared" si="430"/>
        <v>0</v>
      </c>
      <c r="AN184" s="19">
        <f t="shared" si="430"/>
        <v>0</v>
      </c>
      <c r="AP184" s="19">
        <f t="shared" si="431"/>
        <v>0</v>
      </c>
      <c r="AQ184" s="19">
        <f t="shared" si="431"/>
        <v>0</v>
      </c>
      <c r="AR184" s="19">
        <f t="shared" si="431"/>
        <v>0</v>
      </c>
      <c r="AT184" s="19">
        <f t="shared" si="432"/>
        <v>0</v>
      </c>
      <c r="AU184" s="19">
        <f t="shared" si="432"/>
        <v>0</v>
      </c>
      <c r="AV184" s="19">
        <f t="shared" si="432"/>
        <v>0</v>
      </c>
      <c r="AX184" s="19">
        <f t="shared" si="433"/>
        <v>0</v>
      </c>
      <c r="AY184" s="19">
        <f t="shared" si="433"/>
        <v>0</v>
      </c>
      <c r="AZ184" s="19">
        <f t="shared" si="433"/>
        <v>0</v>
      </c>
      <c r="BB184" s="19">
        <f t="shared" si="434"/>
        <v>0</v>
      </c>
      <c r="BC184" s="19">
        <f t="shared" si="434"/>
        <v>0</v>
      </c>
      <c r="BD184" s="19">
        <f t="shared" si="434"/>
        <v>0</v>
      </c>
      <c r="BF184" s="19">
        <f t="shared" si="435"/>
        <v>0</v>
      </c>
      <c r="BG184" s="19">
        <f t="shared" si="435"/>
        <v>0</v>
      </c>
      <c r="BH184" s="19">
        <f t="shared" si="435"/>
        <v>0</v>
      </c>
      <c r="BJ184" s="19">
        <f t="shared" si="436"/>
        <v>0</v>
      </c>
      <c r="BK184" s="19">
        <f t="shared" si="436"/>
        <v>0</v>
      </c>
      <c r="BL184" s="19">
        <f t="shared" si="436"/>
        <v>0</v>
      </c>
      <c r="BN184" s="19">
        <f t="shared" si="437"/>
        <v>0</v>
      </c>
      <c r="BO184" s="19">
        <f t="shared" si="437"/>
        <v>0</v>
      </c>
      <c r="BP184" s="19">
        <f t="shared" si="437"/>
        <v>0</v>
      </c>
      <c r="BR184" s="19">
        <f t="shared" si="438"/>
        <v>0</v>
      </c>
      <c r="BS184" s="19">
        <f t="shared" si="438"/>
        <v>0</v>
      </c>
      <c r="BT184" s="19">
        <f t="shared" si="438"/>
        <v>0</v>
      </c>
      <c r="BV184" s="19">
        <f t="shared" si="439"/>
        <v>0</v>
      </c>
      <c r="BW184" s="19">
        <f t="shared" si="439"/>
        <v>4</v>
      </c>
      <c r="BX184" s="19">
        <f t="shared" si="439"/>
        <v>0</v>
      </c>
      <c r="BZ184" s="19">
        <f t="shared" si="440"/>
        <v>0</v>
      </c>
      <c r="CA184" s="19">
        <f t="shared" si="440"/>
        <v>0</v>
      </c>
      <c r="CB184" s="19">
        <f t="shared" si="440"/>
        <v>0</v>
      </c>
      <c r="CD184" s="19">
        <f t="shared" si="441"/>
        <v>0</v>
      </c>
      <c r="CE184" s="19">
        <f t="shared" si="441"/>
        <v>0</v>
      </c>
      <c r="CF184" s="19">
        <f t="shared" si="441"/>
        <v>0</v>
      </c>
      <c r="CH184" s="19">
        <f t="shared" si="442"/>
        <v>0</v>
      </c>
      <c r="CI184" s="19">
        <f t="shared" si="442"/>
        <v>0</v>
      </c>
      <c r="CJ184" s="19">
        <f t="shared" si="442"/>
        <v>0</v>
      </c>
      <c r="CL184" s="19">
        <f t="shared" si="443"/>
        <v>0</v>
      </c>
      <c r="CM184" s="19">
        <f t="shared" si="443"/>
        <v>0</v>
      </c>
      <c r="CN184" s="19">
        <f t="shared" si="443"/>
        <v>0</v>
      </c>
      <c r="CP184" s="19">
        <f t="shared" si="444"/>
        <v>0</v>
      </c>
      <c r="CQ184" s="19">
        <f t="shared" si="444"/>
        <v>0</v>
      </c>
      <c r="CR184" s="19">
        <f t="shared" si="444"/>
        <v>0</v>
      </c>
      <c r="CT184" s="19">
        <f t="shared" si="445"/>
        <v>0</v>
      </c>
      <c r="CU184" s="19">
        <f t="shared" si="445"/>
        <v>0</v>
      </c>
      <c r="CV184" s="19">
        <f t="shared" si="445"/>
        <v>0</v>
      </c>
      <c r="CX184" s="19">
        <f t="shared" si="446"/>
        <v>0</v>
      </c>
      <c r="CY184" s="19">
        <f t="shared" si="446"/>
        <v>0</v>
      </c>
      <c r="CZ184" s="19">
        <f t="shared" si="446"/>
        <v>0</v>
      </c>
      <c r="DB184" s="19">
        <f t="shared" si="447"/>
        <v>0</v>
      </c>
      <c r="DC184" s="19">
        <f t="shared" si="447"/>
        <v>0</v>
      </c>
      <c r="DD184" s="19">
        <f t="shared" si="447"/>
        <v>0</v>
      </c>
      <c r="DF184" s="19">
        <f t="shared" si="448"/>
        <v>0</v>
      </c>
      <c r="DG184" s="19">
        <f t="shared" si="448"/>
        <v>0</v>
      </c>
      <c r="DH184" s="19">
        <f t="shared" si="448"/>
        <v>0</v>
      </c>
      <c r="DJ184" s="19">
        <f t="shared" si="449"/>
        <v>0</v>
      </c>
      <c r="DK184" s="19">
        <f t="shared" si="449"/>
        <v>0</v>
      </c>
      <c r="DL184" s="19">
        <f t="shared" si="449"/>
        <v>0</v>
      </c>
      <c r="DN184" s="19">
        <f t="shared" si="450"/>
        <v>0</v>
      </c>
      <c r="DO184" s="19">
        <f t="shared" si="450"/>
        <v>0</v>
      </c>
      <c r="DP184" s="19">
        <f t="shared" si="450"/>
        <v>0</v>
      </c>
      <c r="DR184" s="19">
        <f t="shared" si="451"/>
        <v>0</v>
      </c>
      <c r="DS184" s="19">
        <f t="shared" si="451"/>
        <v>0</v>
      </c>
      <c r="DT184" s="19">
        <f t="shared" si="451"/>
        <v>0</v>
      </c>
      <c r="DV184" s="19">
        <f t="shared" si="452"/>
        <v>0</v>
      </c>
      <c r="DW184" s="19">
        <f t="shared" si="452"/>
        <v>0</v>
      </c>
      <c r="DX184" s="19">
        <f t="shared" si="452"/>
        <v>0</v>
      </c>
      <c r="DZ184" s="19">
        <f t="shared" si="453"/>
        <v>0</v>
      </c>
      <c r="EA184" s="19">
        <f t="shared" si="453"/>
        <v>0</v>
      </c>
      <c r="EB184" s="19">
        <f t="shared" si="453"/>
        <v>0</v>
      </c>
      <c r="ED184" s="19">
        <f t="shared" si="454"/>
        <v>0</v>
      </c>
      <c r="EE184" s="19">
        <f t="shared" si="454"/>
        <v>0</v>
      </c>
      <c r="EF184" s="19">
        <f t="shared" si="454"/>
        <v>0</v>
      </c>
      <c r="EH184" s="19">
        <f t="shared" si="455"/>
        <v>0</v>
      </c>
      <c r="EI184" s="19">
        <f t="shared" si="455"/>
        <v>0</v>
      </c>
      <c r="EJ184" s="19">
        <f t="shared" si="455"/>
        <v>0</v>
      </c>
      <c r="EL184" s="19">
        <f t="shared" si="456"/>
        <v>0</v>
      </c>
      <c r="EM184" s="19">
        <f t="shared" si="456"/>
        <v>0</v>
      </c>
      <c r="EN184" s="19">
        <f t="shared" si="456"/>
        <v>0</v>
      </c>
      <c r="EP184" s="19">
        <f t="shared" si="457"/>
        <v>0</v>
      </c>
      <c r="EQ184" s="19">
        <f t="shared" si="457"/>
        <v>0</v>
      </c>
      <c r="ER184" s="19">
        <f t="shared" si="457"/>
        <v>0</v>
      </c>
      <c r="ET184" s="19">
        <f t="shared" si="458"/>
        <v>0</v>
      </c>
      <c r="EU184" s="19">
        <f t="shared" si="458"/>
        <v>0</v>
      </c>
      <c r="EV184" s="19">
        <f t="shared" si="458"/>
        <v>0</v>
      </c>
      <c r="EX184" s="19">
        <f t="shared" si="459"/>
        <v>0</v>
      </c>
      <c r="EY184" s="19">
        <f t="shared" si="459"/>
        <v>0</v>
      </c>
      <c r="EZ184" s="19">
        <f t="shared" si="459"/>
        <v>0</v>
      </c>
      <c r="FB184" s="19">
        <f t="shared" si="460"/>
        <v>0</v>
      </c>
      <c r="FC184" s="19">
        <f t="shared" si="460"/>
        <v>0</v>
      </c>
      <c r="FD184" s="19">
        <f t="shared" si="460"/>
        <v>0</v>
      </c>
      <c r="FF184" s="19">
        <f t="shared" si="461"/>
        <v>0</v>
      </c>
      <c r="FG184" s="19">
        <f t="shared" si="461"/>
        <v>0</v>
      </c>
      <c r="FH184" s="19">
        <f t="shared" si="461"/>
        <v>0</v>
      </c>
      <c r="FJ184" s="19">
        <f t="shared" si="462"/>
        <v>0</v>
      </c>
      <c r="FK184" s="19">
        <f t="shared" si="462"/>
        <v>0</v>
      </c>
      <c r="FL184" s="19">
        <f t="shared" si="462"/>
        <v>0</v>
      </c>
      <c r="FN184" s="19">
        <f t="shared" si="463"/>
        <v>0</v>
      </c>
      <c r="FO184" s="19">
        <f t="shared" si="463"/>
        <v>0</v>
      </c>
      <c r="FP184" s="19">
        <f t="shared" si="463"/>
        <v>0</v>
      </c>
      <c r="FR184" s="19">
        <f t="shared" si="464"/>
        <v>0</v>
      </c>
      <c r="FS184" s="19">
        <f t="shared" si="464"/>
        <v>0</v>
      </c>
      <c r="FT184" s="19">
        <f t="shared" si="464"/>
        <v>0</v>
      </c>
      <c r="FV184" s="19">
        <f t="shared" si="465"/>
        <v>0</v>
      </c>
      <c r="FW184" s="19">
        <f t="shared" si="465"/>
        <v>0</v>
      </c>
      <c r="FX184" s="19">
        <f t="shared" si="465"/>
        <v>0</v>
      </c>
      <c r="FZ184" s="19">
        <f t="shared" si="466"/>
        <v>0</v>
      </c>
      <c r="GA184" s="19">
        <f t="shared" si="466"/>
        <v>0</v>
      </c>
      <c r="GB184" s="19">
        <f t="shared" si="466"/>
        <v>0</v>
      </c>
      <c r="GD184" s="19">
        <f t="shared" si="467"/>
        <v>0</v>
      </c>
      <c r="GE184" s="19">
        <f t="shared" si="467"/>
        <v>0</v>
      </c>
      <c r="GF184" s="19">
        <f t="shared" si="467"/>
        <v>0</v>
      </c>
      <c r="GH184" s="19">
        <f t="shared" si="468"/>
        <v>0</v>
      </c>
      <c r="GI184" s="19">
        <f t="shared" si="468"/>
        <v>0</v>
      </c>
      <c r="GJ184" s="19">
        <f t="shared" si="468"/>
        <v>0</v>
      </c>
      <c r="GL184" s="19">
        <f t="shared" si="469"/>
        <v>0</v>
      </c>
      <c r="GM184" s="19">
        <f t="shared" si="469"/>
        <v>0</v>
      </c>
      <c r="GN184" s="19">
        <f t="shared" si="469"/>
        <v>0</v>
      </c>
      <c r="GP184" s="19">
        <f t="shared" si="470"/>
        <v>0</v>
      </c>
      <c r="GQ184" s="19">
        <f t="shared" si="470"/>
        <v>0</v>
      </c>
      <c r="GR184" s="19">
        <f t="shared" si="470"/>
        <v>0</v>
      </c>
      <c r="GT184" s="19">
        <f t="shared" si="471"/>
        <v>0</v>
      </c>
      <c r="GU184" s="19">
        <f t="shared" si="471"/>
        <v>0</v>
      </c>
      <c r="GV184" s="19">
        <f t="shared" si="471"/>
        <v>0</v>
      </c>
      <c r="HA184" s="27">
        <f>IF(N184="wykład",G184*E184*'Formy zajęć'!$D$53*'Formy zajęć'!$D$58,IF(N184="ćw.aud",G184*E184*'Kierunek studiów'!$C$6/'Formy zajęć'!$D$59*'Formy zajęć'!$D$53,IF(N184="sem",G184*E184*'Kierunek studiów'!$C$6/'Formy zajęć'!$D$62*'Formy zajęć'!$D$53,IF(N184="ćw.konw",G184*E184*'Formy zajęć'!$D$53*'Kierunek studiów'!$C$6/'Formy zajęć'!$D$61,IF(N184="ćw.lab",G184*E184*'Formy zajęć'!$D$53*'Kierunek studiów'!$C$6/'Formy zajęć'!$D$60,IF(N184="niesklasyfikowane",0,""))))))</f>
        <v>0</v>
      </c>
      <c r="HB184" s="19">
        <f t="shared" si="478"/>
        <v>0</v>
      </c>
    </row>
    <row r="185" spans="2:210" x14ac:dyDescent="0.25">
      <c r="B185" s="28">
        <f t="shared" si="472"/>
        <v>0</v>
      </c>
      <c r="C185" s="25">
        <f>Przedmioty!B186</f>
        <v>0</v>
      </c>
      <c r="D185" s="28">
        <f>Przedmioty!D186</f>
        <v>0</v>
      </c>
      <c r="E185" s="28">
        <f>Przedmioty!C186</f>
        <v>0</v>
      </c>
      <c r="F185" s="29">
        <f t="shared" si="473"/>
        <v>0</v>
      </c>
      <c r="G185" s="29">
        <f t="shared" si="474"/>
        <v>0</v>
      </c>
      <c r="H185" s="29">
        <f t="shared" si="475"/>
        <v>0</v>
      </c>
      <c r="J185" s="19">
        <f t="shared" si="476"/>
        <v>0</v>
      </c>
      <c r="K185" s="19">
        <f t="shared" si="477"/>
        <v>870</v>
      </c>
      <c r="L185" s="19" t="str">
        <f>IF(OR(B186&gt;B185,J185=0),"",K185-SUM($L$174:L184))</f>
        <v/>
      </c>
      <c r="M185" s="19" t="str">
        <f t="shared" si="479"/>
        <v/>
      </c>
      <c r="N185" s="19" t="str">
        <f t="shared" si="425"/>
        <v/>
      </c>
      <c r="P185" s="55" t="str">
        <f>IF(N185="wykład",E185,IF(N185="ćw.aud",E185*'Kierunek studiów'!$C$6/'Formy zajęć'!$D$59,IF(N185="ćw.lab",E185*'Kierunek studiów'!$C$6/'Formy zajęć'!$D$60,IF(N185="ćw.konw",E185*'Kierunek studiów'!$C$6/'Formy zajęć'!$D$61,IF(N185="sem",E185*'Kierunek studiów'!$C$6/'Formy zajęć'!$D$62,IF(N185="niesklasyfikowane",0,""))))))</f>
        <v/>
      </c>
      <c r="V185" s="19">
        <f t="shared" si="426"/>
        <v>0</v>
      </c>
      <c r="W185" s="19">
        <f t="shared" si="426"/>
        <v>0</v>
      </c>
      <c r="X185" s="19">
        <f t="shared" si="426"/>
        <v>0</v>
      </c>
      <c r="Z185" s="19">
        <f t="shared" si="427"/>
        <v>0</v>
      </c>
      <c r="AA185" s="19">
        <f t="shared" si="427"/>
        <v>0</v>
      </c>
      <c r="AB185" s="19">
        <f t="shared" si="427"/>
        <v>0</v>
      </c>
      <c r="AD185" s="19">
        <f t="shared" si="428"/>
        <v>0</v>
      </c>
      <c r="AE185" s="19">
        <f t="shared" si="428"/>
        <v>0</v>
      </c>
      <c r="AF185" s="19">
        <f t="shared" si="428"/>
        <v>0</v>
      </c>
      <c r="AH185" s="19">
        <f t="shared" si="429"/>
        <v>0</v>
      </c>
      <c r="AI185" s="19">
        <f t="shared" si="429"/>
        <v>0</v>
      </c>
      <c r="AJ185" s="19">
        <f t="shared" si="429"/>
        <v>0</v>
      </c>
      <c r="AL185" s="19">
        <f t="shared" si="430"/>
        <v>0</v>
      </c>
      <c r="AM185" s="19">
        <f t="shared" si="430"/>
        <v>0</v>
      </c>
      <c r="AN185" s="19">
        <f t="shared" si="430"/>
        <v>0</v>
      </c>
      <c r="AP185" s="19">
        <f t="shared" si="431"/>
        <v>0</v>
      </c>
      <c r="AQ185" s="19">
        <f t="shared" si="431"/>
        <v>0</v>
      </c>
      <c r="AR185" s="19">
        <f t="shared" si="431"/>
        <v>0</v>
      </c>
      <c r="AT185" s="19">
        <f t="shared" si="432"/>
        <v>0</v>
      </c>
      <c r="AU185" s="19">
        <f t="shared" si="432"/>
        <v>0</v>
      </c>
      <c r="AV185" s="19">
        <f t="shared" si="432"/>
        <v>0</v>
      </c>
      <c r="AX185" s="19">
        <f t="shared" si="433"/>
        <v>0</v>
      </c>
      <c r="AY185" s="19">
        <f t="shared" si="433"/>
        <v>0</v>
      </c>
      <c r="AZ185" s="19">
        <f t="shared" si="433"/>
        <v>0</v>
      </c>
      <c r="BB185" s="19">
        <f t="shared" si="434"/>
        <v>0</v>
      </c>
      <c r="BC185" s="19">
        <f t="shared" si="434"/>
        <v>0</v>
      </c>
      <c r="BD185" s="19">
        <f t="shared" si="434"/>
        <v>0</v>
      </c>
      <c r="BF185" s="19">
        <f t="shared" si="435"/>
        <v>0</v>
      </c>
      <c r="BG185" s="19">
        <f t="shared" si="435"/>
        <v>0</v>
      </c>
      <c r="BH185" s="19">
        <f t="shared" si="435"/>
        <v>0</v>
      </c>
      <c r="BJ185" s="19">
        <f t="shared" si="436"/>
        <v>0</v>
      </c>
      <c r="BK185" s="19">
        <f t="shared" si="436"/>
        <v>0</v>
      </c>
      <c r="BL185" s="19">
        <f t="shared" si="436"/>
        <v>0</v>
      </c>
      <c r="BN185" s="19">
        <f t="shared" si="437"/>
        <v>0</v>
      </c>
      <c r="BO185" s="19">
        <f t="shared" si="437"/>
        <v>0</v>
      </c>
      <c r="BP185" s="19">
        <f t="shared" si="437"/>
        <v>0</v>
      </c>
      <c r="BR185" s="19">
        <f t="shared" si="438"/>
        <v>0</v>
      </c>
      <c r="BS185" s="19">
        <f t="shared" si="438"/>
        <v>0</v>
      </c>
      <c r="BT185" s="19">
        <f t="shared" si="438"/>
        <v>0</v>
      </c>
      <c r="BV185" s="19">
        <f t="shared" si="439"/>
        <v>0</v>
      </c>
      <c r="BW185" s="19">
        <f t="shared" si="439"/>
        <v>0</v>
      </c>
      <c r="BX185" s="19">
        <f t="shared" si="439"/>
        <v>0</v>
      </c>
      <c r="BZ185" s="19">
        <f t="shared" si="440"/>
        <v>0</v>
      </c>
      <c r="CA185" s="19">
        <f t="shared" si="440"/>
        <v>0</v>
      </c>
      <c r="CB185" s="19">
        <f t="shared" si="440"/>
        <v>0</v>
      </c>
      <c r="CD185" s="19">
        <f t="shared" si="441"/>
        <v>0</v>
      </c>
      <c r="CE185" s="19">
        <f t="shared" si="441"/>
        <v>0</v>
      </c>
      <c r="CF185" s="19">
        <f t="shared" si="441"/>
        <v>0</v>
      </c>
      <c r="CH185" s="19">
        <f t="shared" si="442"/>
        <v>0</v>
      </c>
      <c r="CI185" s="19">
        <f t="shared" si="442"/>
        <v>0</v>
      </c>
      <c r="CJ185" s="19">
        <f t="shared" si="442"/>
        <v>0</v>
      </c>
      <c r="CL185" s="19">
        <f t="shared" si="443"/>
        <v>0</v>
      </c>
      <c r="CM185" s="19">
        <f t="shared" si="443"/>
        <v>0</v>
      </c>
      <c r="CN185" s="19">
        <f t="shared" si="443"/>
        <v>0</v>
      </c>
      <c r="CP185" s="19">
        <f t="shared" si="444"/>
        <v>0</v>
      </c>
      <c r="CQ185" s="19">
        <f t="shared" si="444"/>
        <v>0</v>
      </c>
      <c r="CR185" s="19">
        <f t="shared" si="444"/>
        <v>0</v>
      </c>
      <c r="CT185" s="19">
        <f t="shared" si="445"/>
        <v>0</v>
      </c>
      <c r="CU185" s="19">
        <f t="shared" si="445"/>
        <v>0</v>
      </c>
      <c r="CV185" s="19">
        <f t="shared" si="445"/>
        <v>0</v>
      </c>
      <c r="CX185" s="19">
        <f t="shared" si="446"/>
        <v>0</v>
      </c>
      <c r="CY185" s="19">
        <f t="shared" si="446"/>
        <v>0</v>
      </c>
      <c r="CZ185" s="19">
        <f t="shared" si="446"/>
        <v>0</v>
      </c>
      <c r="DB185" s="19">
        <f t="shared" si="447"/>
        <v>0</v>
      </c>
      <c r="DC185" s="19">
        <f t="shared" si="447"/>
        <v>0</v>
      </c>
      <c r="DD185" s="19">
        <f t="shared" si="447"/>
        <v>0</v>
      </c>
      <c r="DF185" s="19">
        <f t="shared" si="448"/>
        <v>0</v>
      </c>
      <c r="DG185" s="19">
        <f t="shared" si="448"/>
        <v>0</v>
      </c>
      <c r="DH185" s="19">
        <f t="shared" si="448"/>
        <v>0</v>
      </c>
      <c r="DJ185" s="19">
        <f t="shared" si="449"/>
        <v>0</v>
      </c>
      <c r="DK185" s="19">
        <f t="shared" si="449"/>
        <v>0</v>
      </c>
      <c r="DL185" s="19">
        <f t="shared" si="449"/>
        <v>0</v>
      </c>
      <c r="DN185" s="19">
        <f t="shared" si="450"/>
        <v>0</v>
      </c>
      <c r="DO185" s="19">
        <f t="shared" si="450"/>
        <v>0</v>
      </c>
      <c r="DP185" s="19">
        <f t="shared" si="450"/>
        <v>0</v>
      </c>
      <c r="DR185" s="19">
        <f t="shared" si="451"/>
        <v>0</v>
      </c>
      <c r="DS185" s="19">
        <f t="shared" si="451"/>
        <v>0</v>
      </c>
      <c r="DT185" s="19">
        <f t="shared" si="451"/>
        <v>0</v>
      </c>
      <c r="DV185" s="19">
        <f t="shared" si="452"/>
        <v>0</v>
      </c>
      <c r="DW185" s="19">
        <f t="shared" si="452"/>
        <v>0</v>
      </c>
      <c r="DX185" s="19">
        <f t="shared" si="452"/>
        <v>0</v>
      </c>
      <c r="DZ185" s="19">
        <f t="shared" si="453"/>
        <v>0</v>
      </c>
      <c r="EA185" s="19">
        <f t="shared" si="453"/>
        <v>0</v>
      </c>
      <c r="EB185" s="19">
        <f t="shared" si="453"/>
        <v>0</v>
      </c>
      <c r="ED185" s="19">
        <f t="shared" si="454"/>
        <v>0</v>
      </c>
      <c r="EE185" s="19">
        <f t="shared" si="454"/>
        <v>0</v>
      </c>
      <c r="EF185" s="19">
        <f t="shared" si="454"/>
        <v>0</v>
      </c>
      <c r="EH185" s="19">
        <f t="shared" si="455"/>
        <v>0</v>
      </c>
      <c r="EI185" s="19">
        <f t="shared" si="455"/>
        <v>0</v>
      </c>
      <c r="EJ185" s="19">
        <f t="shared" si="455"/>
        <v>0</v>
      </c>
      <c r="EL185" s="19">
        <f t="shared" si="456"/>
        <v>0</v>
      </c>
      <c r="EM185" s="19">
        <f t="shared" si="456"/>
        <v>0</v>
      </c>
      <c r="EN185" s="19">
        <f t="shared" si="456"/>
        <v>0</v>
      </c>
      <c r="EP185" s="19">
        <f t="shared" si="457"/>
        <v>0</v>
      </c>
      <c r="EQ185" s="19">
        <f t="shared" si="457"/>
        <v>0</v>
      </c>
      <c r="ER185" s="19">
        <f t="shared" si="457"/>
        <v>0</v>
      </c>
      <c r="ET185" s="19">
        <f t="shared" si="458"/>
        <v>0</v>
      </c>
      <c r="EU185" s="19">
        <f t="shared" si="458"/>
        <v>0</v>
      </c>
      <c r="EV185" s="19">
        <f t="shared" si="458"/>
        <v>0</v>
      </c>
      <c r="EX185" s="19">
        <f t="shared" si="459"/>
        <v>0</v>
      </c>
      <c r="EY185" s="19">
        <f t="shared" si="459"/>
        <v>0</v>
      </c>
      <c r="EZ185" s="19">
        <f t="shared" si="459"/>
        <v>0</v>
      </c>
      <c r="FB185" s="19">
        <f t="shared" si="460"/>
        <v>0</v>
      </c>
      <c r="FC185" s="19">
        <f t="shared" si="460"/>
        <v>0</v>
      </c>
      <c r="FD185" s="19">
        <f t="shared" si="460"/>
        <v>0</v>
      </c>
      <c r="FF185" s="19">
        <f t="shared" si="461"/>
        <v>0</v>
      </c>
      <c r="FG185" s="19">
        <f t="shared" si="461"/>
        <v>0</v>
      </c>
      <c r="FH185" s="19">
        <f t="shared" si="461"/>
        <v>0</v>
      </c>
      <c r="FJ185" s="19">
        <f t="shared" si="462"/>
        <v>0</v>
      </c>
      <c r="FK185" s="19">
        <f t="shared" si="462"/>
        <v>0</v>
      </c>
      <c r="FL185" s="19">
        <f t="shared" si="462"/>
        <v>0</v>
      </c>
      <c r="FN185" s="19">
        <f t="shared" si="463"/>
        <v>0</v>
      </c>
      <c r="FO185" s="19">
        <f t="shared" si="463"/>
        <v>0</v>
      </c>
      <c r="FP185" s="19">
        <f t="shared" si="463"/>
        <v>0</v>
      </c>
      <c r="FR185" s="19">
        <f t="shared" si="464"/>
        <v>0</v>
      </c>
      <c r="FS185" s="19">
        <f t="shared" si="464"/>
        <v>0</v>
      </c>
      <c r="FT185" s="19">
        <f t="shared" si="464"/>
        <v>0</v>
      </c>
      <c r="FV185" s="19">
        <f t="shared" si="465"/>
        <v>0</v>
      </c>
      <c r="FW185" s="19">
        <f t="shared" si="465"/>
        <v>0</v>
      </c>
      <c r="FX185" s="19">
        <f t="shared" si="465"/>
        <v>0</v>
      </c>
      <c r="FZ185" s="19">
        <f t="shared" si="466"/>
        <v>0</v>
      </c>
      <c r="GA185" s="19">
        <f t="shared" si="466"/>
        <v>0</v>
      </c>
      <c r="GB185" s="19">
        <f t="shared" si="466"/>
        <v>0</v>
      </c>
      <c r="GD185" s="19">
        <f t="shared" si="467"/>
        <v>0</v>
      </c>
      <c r="GE185" s="19">
        <f t="shared" si="467"/>
        <v>0</v>
      </c>
      <c r="GF185" s="19">
        <f t="shared" si="467"/>
        <v>0</v>
      </c>
      <c r="GH185" s="19">
        <f t="shared" si="468"/>
        <v>0</v>
      </c>
      <c r="GI185" s="19">
        <f t="shared" si="468"/>
        <v>0</v>
      </c>
      <c r="GJ185" s="19">
        <f t="shared" si="468"/>
        <v>0</v>
      </c>
      <c r="GL185" s="19">
        <f t="shared" si="469"/>
        <v>0</v>
      </c>
      <c r="GM185" s="19">
        <f t="shared" si="469"/>
        <v>0</v>
      </c>
      <c r="GN185" s="19">
        <f t="shared" si="469"/>
        <v>0</v>
      </c>
      <c r="GP185" s="19">
        <f t="shared" si="470"/>
        <v>0</v>
      </c>
      <c r="GQ185" s="19">
        <f t="shared" si="470"/>
        <v>0</v>
      </c>
      <c r="GR185" s="19">
        <f t="shared" si="470"/>
        <v>0</v>
      </c>
      <c r="GT185" s="19">
        <f t="shared" si="471"/>
        <v>0</v>
      </c>
      <c r="GU185" s="19">
        <f t="shared" si="471"/>
        <v>0</v>
      </c>
      <c r="GV185" s="19">
        <f t="shared" si="471"/>
        <v>0</v>
      </c>
      <c r="HA185" s="27" t="str">
        <f>IF(N185="wykład",G185*E185*'Formy zajęć'!$D$53*'Formy zajęć'!$D$58,IF(N185="ćw.aud",G185*E185*'Kierunek studiów'!$C$6/'Formy zajęć'!$D$59*'Formy zajęć'!$D$53,IF(N185="sem",G185*E185*'Kierunek studiów'!$C$6/'Formy zajęć'!$D$62*'Formy zajęć'!$D$53,IF(N185="ćw.konw",G185*E185*'Formy zajęć'!$D$53*'Kierunek studiów'!$C$6/'Formy zajęć'!$D$61,IF(N185="ćw.lab",G185*E185*'Formy zajęć'!$D$53*'Kierunek studiów'!$C$6/'Formy zajęć'!$D$60,IF(N185="niesklasyfikowane",0,""))))))</f>
        <v/>
      </c>
      <c r="HB185" s="19" t="str">
        <f t="shared" si="478"/>
        <v/>
      </c>
    </row>
    <row r="186" spans="2:210" x14ac:dyDescent="0.25">
      <c r="B186" s="28">
        <f t="shared" si="472"/>
        <v>0</v>
      </c>
      <c r="C186" s="25">
        <f>Przedmioty!B187</f>
        <v>0</v>
      </c>
      <c r="D186" s="28">
        <f>Przedmioty!D187</f>
        <v>0</v>
      </c>
      <c r="E186" s="28">
        <f>Przedmioty!C187</f>
        <v>0</v>
      </c>
      <c r="F186" s="29">
        <f t="shared" si="473"/>
        <v>0</v>
      </c>
      <c r="G186" s="29">
        <f t="shared" si="474"/>
        <v>0</v>
      </c>
      <c r="H186" s="29">
        <f t="shared" si="475"/>
        <v>0</v>
      </c>
      <c r="J186" s="19">
        <f t="shared" si="476"/>
        <v>0</v>
      </c>
      <c r="K186" s="19">
        <f t="shared" si="477"/>
        <v>870</v>
      </c>
      <c r="L186" s="19" t="str">
        <f>IF(OR(B187&gt;B186,J186=0),"",K186-SUM($L$174:L185))</f>
        <v/>
      </c>
      <c r="M186" s="19" t="str">
        <f t="shared" si="479"/>
        <v/>
      </c>
      <c r="N186" s="19" t="str">
        <f t="shared" si="425"/>
        <v/>
      </c>
      <c r="P186" s="55" t="str">
        <f>IF(N186="wykład",E186,IF(N186="ćw.aud",E186*'Kierunek studiów'!$C$6/'Formy zajęć'!$D$59,IF(N186="ćw.lab",E186*'Kierunek studiów'!$C$6/'Formy zajęć'!$D$60,IF(N186="ćw.konw",E186*'Kierunek studiów'!$C$6/'Formy zajęć'!$D$61,IF(N186="sem",E186*'Kierunek studiów'!$C$6/'Formy zajęć'!$D$62,IF(N186="niesklasyfikowane",0,""))))))</f>
        <v/>
      </c>
      <c r="V186" s="19">
        <f t="shared" si="426"/>
        <v>0</v>
      </c>
      <c r="W186" s="19">
        <f t="shared" si="426"/>
        <v>0</v>
      </c>
      <c r="X186" s="19">
        <f t="shared" si="426"/>
        <v>0</v>
      </c>
      <c r="Z186" s="19">
        <f t="shared" si="427"/>
        <v>0</v>
      </c>
      <c r="AA186" s="19">
        <f t="shared" si="427"/>
        <v>0</v>
      </c>
      <c r="AB186" s="19">
        <f t="shared" si="427"/>
        <v>0</v>
      </c>
      <c r="AD186" s="19">
        <f t="shared" si="428"/>
        <v>0</v>
      </c>
      <c r="AE186" s="19">
        <f t="shared" si="428"/>
        <v>0</v>
      </c>
      <c r="AF186" s="19">
        <f t="shared" si="428"/>
        <v>0</v>
      </c>
      <c r="AH186" s="19">
        <f t="shared" si="429"/>
        <v>0</v>
      </c>
      <c r="AI186" s="19">
        <f t="shared" si="429"/>
        <v>0</v>
      </c>
      <c r="AJ186" s="19">
        <f t="shared" si="429"/>
        <v>0</v>
      </c>
      <c r="AL186" s="19">
        <f t="shared" si="430"/>
        <v>0</v>
      </c>
      <c r="AM186" s="19">
        <f t="shared" si="430"/>
        <v>0</v>
      </c>
      <c r="AN186" s="19">
        <f t="shared" si="430"/>
        <v>0</v>
      </c>
      <c r="AP186" s="19">
        <f t="shared" si="431"/>
        <v>0</v>
      </c>
      <c r="AQ186" s="19">
        <f t="shared" si="431"/>
        <v>0</v>
      </c>
      <c r="AR186" s="19">
        <f t="shared" si="431"/>
        <v>0</v>
      </c>
      <c r="AT186" s="19">
        <f t="shared" si="432"/>
        <v>0</v>
      </c>
      <c r="AU186" s="19">
        <f t="shared" si="432"/>
        <v>0</v>
      </c>
      <c r="AV186" s="19">
        <f t="shared" si="432"/>
        <v>0</v>
      </c>
      <c r="AX186" s="19">
        <f t="shared" si="433"/>
        <v>0</v>
      </c>
      <c r="AY186" s="19">
        <f t="shared" si="433"/>
        <v>0</v>
      </c>
      <c r="AZ186" s="19">
        <f t="shared" si="433"/>
        <v>0</v>
      </c>
      <c r="BB186" s="19">
        <f t="shared" si="434"/>
        <v>0</v>
      </c>
      <c r="BC186" s="19">
        <f t="shared" si="434"/>
        <v>0</v>
      </c>
      <c r="BD186" s="19">
        <f t="shared" si="434"/>
        <v>0</v>
      </c>
      <c r="BF186" s="19">
        <f t="shared" si="435"/>
        <v>0</v>
      </c>
      <c r="BG186" s="19">
        <f t="shared" si="435"/>
        <v>0</v>
      </c>
      <c r="BH186" s="19">
        <f t="shared" si="435"/>
        <v>0</v>
      </c>
      <c r="BJ186" s="19">
        <f t="shared" si="436"/>
        <v>0</v>
      </c>
      <c r="BK186" s="19">
        <f t="shared" si="436"/>
        <v>0</v>
      </c>
      <c r="BL186" s="19">
        <f t="shared" si="436"/>
        <v>0</v>
      </c>
      <c r="BN186" s="19">
        <f t="shared" si="437"/>
        <v>0</v>
      </c>
      <c r="BO186" s="19">
        <f t="shared" si="437"/>
        <v>0</v>
      </c>
      <c r="BP186" s="19">
        <f t="shared" si="437"/>
        <v>0</v>
      </c>
      <c r="BR186" s="19">
        <f t="shared" si="438"/>
        <v>0</v>
      </c>
      <c r="BS186" s="19">
        <f t="shared" si="438"/>
        <v>0</v>
      </c>
      <c r="BT186" s="19">
        <f t="shared" si="438"/>
        <v>0</v>
      </c>
      <c r="BV186" s="19">
        <f t="shared" si="439"/>
        <v>0</v>
      </c>
      <c r="BW186" s="19">
        <f t="shared" si="439"/>
        <v>0</v>
      </c>
      <c r="BX186" s="19">
        <f t="shared" si="439"/>
        <v>0</v>
      </c>
      <c r="BZ186" s="19">
        <f t="shared" si="440"/>
        <v>0</v>
      </c>
      <c r="CA186" s="19">
        <f t="shared" si="440"/>
        <v>0</v>
      </c>
      <c r="CB186" s="19">
        <f t="shared" si="440"/>
        <v>0</v>
      </c>
      <c r="CD186" s="19">
        <f t="shared" si="441"/>
        <v>0</v>
      </c>
      <c r="CE186" s="19">
        <f t="shared" si="441"/>
        <v>0</v>
      </c>
      <c r="CF186" s="19">
        <f t="shared" si="441"/>
        <v>0</v>
      </c>
      <c r="CH186" s="19">
        <f t="shared" si="442"/>
        <v>0</v>
      </c>
      <c r="CI186" s="19">
        <f t="shared" si="442"/>
        <v>0</v>
      </c>
      <c r="CJ186" s="19">
        <f t="shared" si="442"/>
        <v>0</v>
      </c>
      <c r="CL186" s="19">
        <f t="shared" si="443"/>
        <v>0</v>
      </c>
      <c r="CM186" s="19">
        <f t="shared" si="443"/>
        <v>0</v>
      </c>
      <c r="CN186" s="19">
        <f t="shared" si="443"/>
        <v>0</v>
      </c>
      <c r="CP186" s="19">
        <f t="shared" si="444"/>
        <v>0</v>
      </c>
      <c r="CQ186" s="19">
        <f t="shared" si="444"/>
        <v>0</v>
      </c>
      <c r="CR186" s="19">
        <f t="shared" si="444"/>
        <v>0</v>
      </c>
      <c r="CT186" s="19">
        <f t="shared" si="445"/>
        <v>0</v>
      </c>
      <c r="CU186" s="19">
        <f t="shared" si="445"/>
        <v>0</v>
      </c>
      <c r="CV186" s="19">
        <f t="shared" si="445"/>
        <v>0</v>
      </c>
      <c r="CX186" s="19">
        <f t="shared" si="446"/>
        <v>0</v>
      </c>
      <c r="CY186" s="19">
        <f t="shared" si="446"/>
        <v>0</v>
      </c>
      <c r="CZ186" s="19">
        <f t="shared" si="446"/>
        <v>0</v>
      </c>
      <c r="DB186" s="19">
        <f t="shared" si="447"/>
        <v>0</v>
      </c>
      <c r="DC186" s="19">
        <f t="shared" si="447"/>
        <v>0</v>
      </c>
      <c r="DD186" s="19">
        <f t="shared" si="447"/>
        <v>0</v>
      </c>
      <c r="DF186" s="19">
        <f t="shared" si="448"/>
        <v>0</v>
      </c>
      <c r="DG186" s="19">
        <f t="shared" si="448"/>
        <v>0</v>
      </c>
      <c r="DH186" s="19">
        <f t="shared" si="448"/>
        <v>0</v>
      </c>
      <c r="DJ186" s="19">
        <f t="shared" si="449"/>
        <v>0</v>
      </c>
      <c r="DK186" s="19">
        <f t="shared" si="449"/>
        <v>0</v>
      </c>
      <c r="DL186" s="19">
        <f t="shared" si="449"/>
        <v>0</v>
      </c>
      <c r="DN186" s="19">
        <f t="shared" si="450"/>
        <v>0</v>
      </c>
      <c r="DO186" s="19">
        <f t="shared" si="450"/>
        <v>0</v>
      </c>
      <c r="DP186" s="19">
        <f t="shared" si="450"/>
        <v>0</v>
      </c>
      <c r="DR186" s="19">
        <f t="shared" si="451"/>
        <v>0</v>
      </c>
      <c r="DS186" s="19">
        <f t="shared" si="451"/>
        <v>0</v>
      </c>
      <c r="DT186" s="19">
        <f t="shared" si="451"/>
        <v>0</v>
      </c>
      <c r="DV186" s="19">
        <f t="shared" si="452"/>
        <v>0</v>
      </c>
      <c r="DW186" s="19">
        <f t="shared" si="452"/>
        <v>0</v>
      </c>
      <c r="DX186" s="19">
        <f t="shared" si="452"/>
        <v>0</v>
      </c>
      <c r="DZ186" s="19">
        <f t="shared" si="453"/>
        <v>0</v>
      </c>
      <c r="EA186" s="19">
        <f t="shared" si="453"/>
        <v>0</v>
      </c>
      <c r="EB186" s="19">
        <f t="shared" si="453"/>
        <v>0</v>
      </c>
      <c r="ED186" s="19">
        <f t="shared" si="454"/>
        <v>0</v>
      </c>
      <c r="EE186" s="19">
        <f t="shared" si="454"/>
        <v>0</v>
      </c>
      <c r="EF186" s="19">
        <f t="shared" si="454"/>
        <v>0</v>
      </c>
      <c r="EH186" s="19">
        <f t="shared" si="455"/>
        <v>0</v>
      </c>
      <c r="EI186" s="19">
        <f t="shared" si="455"/>
        <v>0</v>
      </c>
      <c r="EJ186" s="19">
        <f t="shared" si="455"/>
        <v>0</v>
      </c>
      <c r="EL186" s="19">
        <f t="shared" si="456"/>
        <v>0</v>
      </c>
      <c r="EM186" s="19">
        <f t="shared" si="456"/>
        <v>0</v>
      </c>
      <c r="EN186" s="19">
        <f t="shared" si="456"/>
        <v>0</v>
      </c>
      <c r="EP186" s="19">
        <f t="shared" si="457"/>
        <v>0</v>
      </c>
      <c r="EQ186" s="19">
        <f t="shared" si="457"/>
        <v>0</v>
      </c>
      <c r="ER186" s="19">
        <f t="shared" si="457"/>
        <v>0</v>
      </c>
      <c r="ET186" s="19">
        <f t="shared" si="458"/>
        <v>0</v>
      </c>
      <c r="EU186" s="19">
        <f t="shared" si="458"/>
        <v>0</v>
      </c>
      <c r="EV186" s="19">
        <f t="shared" si="458"/>
        <v>0</v>
      </c>
      <c r="EX186" s="19">
        <f t="shared" si="459"/>
        <v>0</v>
      </c>
      <c r="EY186" s="19">
        <f t="shared" si="459"/>
        <v>0</v>
      </c>
      <c r="EZ186" s="19">
        <f t="shared" si="459"/>
        <v>0</v>
      </c>
      <c r="FB186" s="19">
        <f t="shared" si="460"/>
        <v>0</v>
      </c>
      <c r="FC186" s="19">
        <f t="shared" si="460"/>
        <v>0</v>
      </c>
      <c r="FD186" s="19">
        <f t="shared" si="460"/>
        <v>0</v>
      </c>
      <c r="FF186" s="19">
        <f t="shared" si="461"/>
        <v>0</v>
      </c>
      <c r="FG186" s="19">
        <f t="shared" si="461"/>
        <v>0</v>
      </c>
      <c r="FH186" s="19">
        <f t="shared" si="461"/>
        <v>0</v>
      </c>
      <c r="FJ186" s="19">
        <f t="shared" si="462"/>
        <v>0</v>
      </c>
      <c r="FK186" s="19">
        <f t="shared" si="462"/>
        <v>0</v>
      </c>
      <c r="FL186" s="19">
        <f t="shared" si="462"/>
        <v>0</v>
      </c>
      <c r="FN186" s="19">
        <f t="shared" si="463"/>
        <v>0</v>
      </c>
      <c r="FO186" s="19">
        <f t="shared" si="463"/>
        <v>0</v>
      </c>
      <c r="FP186" s="19">
        <f t="shared" si="463"/>
        <v>0</v>
      </c>
      <c r="FR186" s="19">
        <f t="shared" si="464"/>
        <v>0</v>
      </c>
      <c r="FS186" s="19">
        <f t="shared" si="464"/>
        <v>0</v>
      </c>
      <c r="FT186" s="19">
        <f t="shared" si="464"/>
        <v>0</v>
      </c>
      <c r="FV186" s="19">
        <f t="shared" si="465"/>
        <v>0</v>
      </c>
      <c r="FW186" s="19">
        <f t="shared" si="465"/>
        <v>0</v>
      </c>
      <c r="FX186" s="19">
        <f t="shared" si="465"/>
        <v>0</v>
      </c>
      <c r="FZ186" s="19">
        <f t="shared" si="466"/>
        <v>0</v>
      </c>
      <c r="GA186" s="19">
        <f t="shared" si="466"/>
        <v>0</v>
      </c>
      <c r="GB186" s="19">
        <f t="shared" si="466"/>
        <v>0</v>
      </c>
      <c r="GD186" s="19">
        <f t="shared" si="467"/>
        <v>0</v>
      </c>
      <c r="GE186" s="19">
        <f t="shared" si="467"/>
        <v>0</v>
      </c>
      <c r="GF186" s="19">
        <f t="shared" si="467"/>
        <v>0</v>
      </c>
      <c r="GH186" s="19">
        <f t="shared" si="468"/>
        <v>0</v>
      </c>
      <c r="GI186" s="19">
        <f t="shared" si="468"/>
        <v>0</v>
      </c>
      <c r="GJ186" s="19">
        <f t="shared" si="468"/>
        <v>0</v>
      </c>
      <c r="GL186" s="19">
        <f t="shared" si="469"/>
        <v>0</v>
      </c>
      <c r="GM186" s="19">
        <f t="shared" si="469"/>
        <v>0</v>
      </c>
      <c r="GN186" s="19">
        <f t="shared" si="469"/>
        <v>0</v>
      </c>
      <c r="GP186" s="19">
        <f t="shared" si="470"/>
        <v>0</v>
      </c>
      <c r="GQ186" s="19">
        <f t="shared" si="470"/>
        <v>0</v>
      </c>
      <c r="GR186" s="19">
        <f t="shared" si="470"/>
        <v>0</v>
      </c>
      <c r="GT186" s="19">
        <f t="shared" si="471"/>
        <v>0</v>
      </c>
      <c r="GU186" s="19">
        <f t="shared" si="471"/>
        <v>0</v>
      </c>
      <c r="GV186" s="19">
        <f t="shared" si="471"/>
        <v>0</v>
      </c>
      <c r="HA186" s="27" t="str">
        <f>IF(N186="wykład",G186*E186*'Formy zajęć'!$D$53*'Formy zajęć'!$D$58,IF(N186="ćw.aud",G186*E186*'Kierunek studiów'!$C$6/'Formy zajęć'!$D$59*'Formy zajęć'!$D$53,IF(N186="sem",G186*E186*'Kierunek studiów'!$C$6/'Formy zajęć'!$D$62*'Formy zajęć'!$D$53,IF(N186="ćw.konw",G186*E186*'Formy zajęć'!$D$53*'Kierunek studiów'!$C$6/'Formy zajęć'!$D$61,IF(N186="ćw.lab",G186*E186*'Formy zajęć'!$D$53*'Kierunek studiów'!$C$6/'Formy zajęć'!$D$60,IF(N186="niesklasyfikowane",0,""))))))</f>
        <v/>
      </c>
      <c r="HB186" s="19" t="str">
        <f t="shared" si="478"/>
        <v/>
      </c>
    </row>
    <row r="187" spans="2:210" x14ac:dyDescent="0.25">
      <c r="B187" s="28">
        <f t="shared" si="472"/>
        <v>0</v>
      </c>
      <c r="C187" s="25">
        <f>Przedmioty!B188</f>
        <v>0</v>
      </c>
      <c r="D187" s="28">
        <f>Przedmioty!D188</f>
        <v>0</v>
      </c>
      <c r="E187" s="28">
        <f>Przedmioty!C188</f>
        <v>0</v>
      </c>
      <c r="F187" s="29">
        <f t="shared" si="473"/>
        <v>0</v>
      </c>
      <c r="G187" s="29">
        <f t="shared" si="474"/>
        <v>0</v>
      </c>
      <c r="H187" s="29">
        <f t="shared" si="475"/>
        <v>0</v>
      </c>
      <c r="J187" s="19">
        <f t="shared" si="476"/>
        <v>0</v>
      </c>
      <c r="K187" s="19">
        <f t="shared" si="477"/>
        <v>870</v>
      </c>
      <c r="L187" s="19" t="str">
        <f>IF(OR(B188&gt;B187,J187=0),"",K187-SUM($L$174:L186))</f>
        <v/>
      </c>
      <c r="M187" s="19" t="str">
        <f t="shared" si="479"/>
        <v/>
      </c>
      <c r="N187" s="19" t="str">
        <f t="shared" si="425"/>
        <v/>
      </c>
      <c r="P187" s="55" t="str">
        <f>IF(N187="wykład",E187,IF(N187="ćw.aud",E187*'Kierunek studiów'!$C$6/'Formy zajęć'!$D$59,IF(N187="ćw.lab",E187*'Kierunek studiów'!$C$6/'Formy zajęć'!$D$60,IF(N187="ćw.konw",E187*'Kierunek studiów'!$C$6/'Formy zajęć'!$D$61,IF(N187="sem",E187*'Kierunek studiów'!$C$6/'Formy zajęć'!$D$62,IF(N187="niesklasyfikowane",0,""))))))</f>
        <v/>
      </c>
      <c r="V187" s="19">
        <f t="shared" si="426"/>
        <v>0</v>
      </c>
      <c r="W187" s="19">
        <f t="shared" si="426"/>
        <v>0</v>
      </c>
      <c r="X187" s="19">
        <f t="shared" si="426"/>
        <v>0</v>
      </c>
      <c r="Z187" s="19">
        <f t="shared" si="427"/>
        <v>0</v>
      </c>
      <c r="AA187" s="19">
        <f t="shared" si="427"/>
        <v>0</v>
      </c>
      <c r="AB187" s="19">
        <f t="shared" si="427"/>
        <v>0</v>
      </c>
      <c r="AD187" s="19">
        <f t="shared" si="428"/>
        <v>0</v>
      </c>
      <c r="AE187" s="19">
        <f t="shared" si="428"/>
        <v>0</v>
      </c>
      <c r="AF187" s="19">
        <f t="shared" si="428"/>
        <v>0</v>
      </c>
      <c r="AH187" s="19">
        <f t="shared" si="429"/>
        <v>0</v>
      </c>
      <c r="AI187" s="19">
        <f t="shared" si="429"/>
        <v>0</v>
      </c>
      <c r="AJ187" s="19">
        <f t="shared" si="429"/>
        <v>0</v>
      </c>
      <c r="AL187" s="19">
        <f t="shared" si="430"/>
        <v>0</v>
      </c>
      <c r="AM187" s="19">
        <f t="shared" si="430"/>
        <v>0</v>
      </c>
      <c r="AN187" s="19">
        <f t="shared" si="430"/>
        <v>0</v>
      </c>
      <c r="AP187" s="19">
        <f t="shared" si="431"/>
        <v>0</v>
      </c>
      <c r="AQ187" s="19">
        <f t="shared" si="431"/>
        <v>0</v>
      </c>
      <c r="AR187" s="19">
        <f t="shared" si="431"/>
        <v>0</v>
      </c>
      <c r="AT187" s="19">
        <f t="shared" si="432"/>
        <v>0</v>
      </c>
      <c r="AU187" s="19">
        <f t="shared" si="432"/>
        <v>0</v>
      </c>
      <c r="AV187" s="19">
        <f t="shared" si="432"/>
        <v>0</v>
      </c>
      <c r="AX187" s="19">
        <f t="shared" si="433"/>
        <v>0</v>
      </c>
      <c r="AY187" s="19">
        <f t="shared" si="433"/>
        <v>0</v>
      </c>
      <c r="AZ187" s="19">
        <f t="shared" si="433"/>
        <v>0</v>
      </c>
      <c r="BB187" s="19">
        <f t="shared" si="434"/>
        <v>0</v>
      </c>
      <c r="BC187" s="19">
        <f t="shared" si="434"/>
        <v>0</v>
      </c>
      <c r="BD187" s="19">
        <f t="shared" si="434"/>
        <v>0</v>
      </c>
      <c r="BF187" s="19">
        <f t="shared" si="435"/>
        <v>0</v>
      </c>
      <c r="BG187" s="19">
        <f t="shared" si="435"/>
        <v>0</v>
      </c>
      <c r="BH187" s="19">
        <f t="shared" si="435"/>
        <v>0</v>
      </c>
      <c r="BJ187" s="19">
        <f t="shared" si="436"/>
        <v>0</v>
      </c>
      <c r="BK187" s="19">
        <f t="shared" si="436"/>
        <v>0</v>
      </c>
      <c r="BL187" s="19">
        <f t="shared" si="436"/>
        <v>0</v>
      </c>
      <c r="BN187" s="19">
        <f t="shared" si="437"/>
        <v>0</v>
      </c>
      <c r="BO187" s="19">
        <f t="shared" si="437"/>
        <v>0</v>
      </c>
      <c r="BP187" s="19">
        <f t="shared" si="437"/>
        <v>0</v>
      </c>
      <c r="BR187" s="19">
        <f t="shared" si="438"/>
        <v>0</v>
      </c>
      <c r="BS187" s="19">
        <f t="shared" si="438"/>
        <v>0</v>
      </c>
      <c r="BT187" s="19">
        <f t="shared" si="438"/>
        <v>0</v>
      </c>
      <c r="BV187" s="19">
        <f t="shared" si="439"/>
        <v>0</v>
      </c>
      <c r="BW187" s="19">
        <f t="shared" si="439"/>
        <v>0</v>
      </c>
      <c r="BX187" s="19">
        <f t="shared" si="439"/>
        <v>0</v>
      </c>
      <c r="BZ187" s="19">
        <f t="shared" si="440"/>
        <v>0</v>
      </c>
      <c r="CA187" s="19">
        <f t="shared" si="440"/>
        <v>0</v>
      </c>
      <c r="CB187" s="19">
        <f t="shared" si="440"/>
        <v>0</v>
      </c>
      <c r="CD187" s="19">
        <f t="shared" si="441"/>
        <v>0</v>
      </c>
      <c r="CE187" s="19">
        <f t="shared" si="441"/>
        <v>0</v>
      </c>
      <c r="CF187" s="19">
        <f t="shared" si="441"/>
        <v>0</v>
      </c>
      <c r="CH187" s="19">
        <f t="shared" si="442"/>
        <v>0</v>
      </c>
      <c r="CI187" s="19">
        <f t="shared" si="442"/>
        <v>0</v>
      </c>
      <c r="CJ187" s="19">
        <f t="shared" si="442"/>
        <v>0</v>
      </c>
      <c r="CL187" s="19">
        <f t="shared" si="443"/>
        <v>0</v>
      </c>
      <c r="CM187" s="19">
        <f t="shared" si="443"/>
        <v>0</v>
      </c>
      <c r="CN187" s="19">
        <f t="shared" si="443"/>
        <v>0</v>
      </c>
      <c r="CP187" s="19">
        <f t="shared" si="444"/>
        <v>0</v>
      </c>
      <c r="CQ187" s="19">
        <f t="shared" si="444"/>
        <v>0</v>
      </c>
      <c r="CR187" s="19">
        <f t="shared" si="444"/>
        <v>0</v>
      </c>
      <c r="CT187" s="19">
        <f t="shared" si="445"/>
        <v>0</v>
      </c>
      <c r="CU187" s="19">
        <f t="shared" si="445"/>
        <v>0</v>
      </c>
      <c r="CV187" s="19">
        <f t="shared" si="445"/>
        <v>0</v>
      </c>
      <c r="CX187" s="19">
        <f t="shared" si="446"/>
        <v>0</v>
      </c>
      <c r="CY187" s="19">
        <f t="shared" si="446"/>
        <v>0</v>
      </c>
      <c r="CZ187" s="19">
        <f t="shared" si="446"/>
        <v>0</v>
      </c>
      <c r="DB187" s="19">
        <f t="shared" si="447"/>
        <v>0</v>
      </c>
      <c r="DC187" s="19">
        <f t="shared" si="447"/>
        <v>0</v>
      </c>
      <c r="DD187" s="19">
        <f t="shared" si="447"/>
        <v>0</v>
      </c>
      <c r="DF187" s="19">
        <f t="shared" si="448"/>
        <v>0</v>
      </c>
      <c r="DG187" s="19">
        <f t="shared" si="448"/>
        <v>0</v>
      </c>
      <c r="DH187" s="19">
        <f t="shared" si="448"/>
        <v>0</v>
      </c>
      <c r="DJ187" s="19">
        <f t="shared" si="449"/>
        <v>0</v>
      </c>
      <c r="DK187" s="19">
        <f t="shared" si="449"/>
        <v>0</v>
      </c>
      <c r="DL187" s="19">
        <f t="shared" si="449"/>
        <v>0</v>
      </c>
      <c r="DN187" s="19">
        <f t="shared" si="450"/>
        <v>0</v>
      </c>
      <c r="DO187" s="19">
        <f t="shared" si="450"/>
        <v>0</v>
      </c>
      <c r="DP187" s="19">
        <f t="shared" si="450"/>
        <v>0</v>
      </c>
      <c r="DR187" s="19">
        <f t="shared" si="451"/>
        <v>0</v>
      </c>
      <c r="DS187" s="19">
        <f t="shared" si="451"/>
        <v>0</v>
      </c>
      <c r="DT187" s="19">
        <f t="shared" si="451"/>
        <v>0</v>
      </c>
      <c r="DV187" s="19">
        <f t="shared" si="452"/>
        <v>0</v>
      </c>
      <c r="DW187" s="19">
        <f t="shared" si="452"/>
        <v>0</v>
      </c>
      <c r="DX187" s="19">
        <f t="shared" si="452"/>
        <v>0</v>
      </c>
      <c r="DZ187" s="19">
        <f t="shared" si="453"/>
        <v>0</v>
      </c>
      <c r="EA187" s="19">
        <f t="shared" si="453"/>
        <v>0</v>
      </c>
      <c r="EB187" s="19">
        <f t="shared" si="453"/>
        <v>0</v>
      </c>
      <c r="ED187" s="19">
        <f t="shared" si="454"/>
        <v>0</v>
      </c>
      <c r="EE187" s="19">
        <f t="shared" si="454"/>
        <v>0</v>
      </c>
      <c r="EF187" s="19">
        <f t="shared" si="454"/>
        <v>0</v>
      </c>
      <c r="EH187" s="19">
        <f t="shared" si="455"/>
        <v>0</v>
      </c>
      <c r="EI187" s="19">
        <f t="shared" si="455"/>
        <v>0</v>
      </c>
      <c r="EJ187" s="19">
        <f t="shared" si="455"/>
        <v>0</v>
      </c>
      <c r="EL187" s="19">
        <f t="shared" si="456"/>
        <v>0</v>
      </c>
      <c r="EM187" s="19">
        <f t="shared" si="456"/>
        <v>0</v>
      </c>
      <c r="EN187" s="19">
        <f t="shared" si="456"/>
        <v>0</v>
      </c>
      <c r="EP187" s="19">
        <f t="shared" si="457"/>
        <v>0</v>
      </c>
      <c r="EQ187" s="19">
        <f t="shared" si="457"/>
        <v>0</v>
      </c>
      <c r="ER187" s="19">
        <f t="shared" si="457"/>
        <v>0</v>
      </c>
      <c r="ET187" s="19">
        <f t="shared" si="458"/>
        <v>0</v>
      </c>
      <c r="EU187" s="19">
        <f t="shared" si="458"/>
        <v>0</v>
      </c>
      <c r="EV187" s="19">
        <f t="shared" si="458"/>
        <v>0</v>
      </c>
      <c r="EX187" s="19">
        <f t="shared" si="459"/>
        <v>0</v>
      </c>
      <c r="EY187" s="19">
        <f t="shared" si="459"/>
        <v>0</v>
      </c>
      <c r="EZ187" s="19">
        <f t="shared" si="459"/>
        <v>0</v>
      </c>
      <c r="FB187" s="19">
        <f t="shared" si="460"/>
        <v>0</v>
      </c>
      <c r="FC187" s="19">
        <f t="shared" si="460"/>
        <v>0</v>
      </c>
      <c r="FD187" s="19">
        <f t="shared" si="460"/>
        <v>0</v>
      </c>
      <c r="FF187" s="19">
        <f t="shared" si="461"/>
        <v>0</v>
      </c>
      <c r="FG187" s="19">
        <f t="shared" si="461"/>
        <v>0</v>
      </c>
      <c r="FH187" s="19">
        <f t="shared" si="461"/>
        <v>0</v>
      </c>
      <c r="FJ187" s="19">
        <f t="shared" si="462"/>
        <v>0</v>
      </c>
      <c r="FK187" s="19">
        <f t="shared" si="462"/>
        <v>0</v>
      </c>
      <c r="FL187" s="19">
        <f t="shared" si="462"/>
        <v>0</v>
      </c>
      <c r="FN187" s="19">
        <f t="shared" si="463"/>
        <v>0</v>
      </c>
      <c r="FO187" s="19">
        <f t="shared" si="463"/>
        <v>0</v>
      </c>
      <c r="FP187" s="19">
        <f t="shared" si="463"/>
        <v>0</v>
      </c>
      <c r="FR187" s="19">
        <f t="shared" si="464"/>
        <v>0</v>
      </c>
      <c r="FS187" s="19">
        <f t="shared" si="464"/>
        <v>0</v>
      </c>
      <c r="FT187" s="19">
        <f t="shared" si="464"/>
        <v>0</v>
      </c>
      <c r="FV187" s="19">
        <f t="shared" si="465"/>
        <v>0</v>
      </c>
      <c r="FW187" s="19">
        <f t="shared" si="465"/>
        <v>0</v>
      </c>
      <c r="FX187" s="19">
        <f t="shared" si="465"/>
        <v>0</v>
      </c>
      <c r="FZ187" s="19">
        <f t="shared" si="466"/>
        <v>0</v>
      </c>
      <c r="GA187" s="19">
        <f t="shared" si="466"/>
        <v>0</v>
      </c>
      <c r="GB187" s="19">
        <f t="shared" si="466"/>
        <v>0</v>
      </c>
      <c r="GD187" s="19">
        <f t="shared" si="467"/>
        <v>0</v>
      </c>
      <c r="GE187" s="19">
        <f t="shared" si="467"/>
        <v>0</v>
      </c>
      <c r="GF187" s="19">
        <f t="shared" si="467"/>
        <v>0</v>
      </c>
      <c r="GH187" s="19">
        <f t="shared" si="468"/>
        <v>0</v>
      </c>
      <c r="GI187" s="19">
        <f t="shared" si="468"/>
        <v>0</v>
      </c>
      <c r="GJ187" s="19">
        <f t="shared" si="468"/>
        <v>0</v>
      </c>
      <c r="GL187" s="19">
        <f t="shared" si="469"/>
        <v>0</v>
      </c>
      <c r="GM187" s="19">
        <f t="shared" si="469"/>
        <v>0</v>
      </c>
      <c r="GN187" s="19">
        <f t="shared" si="469"/>
        <v>0</v>
      </c>
      <c r="GP187" s="19">
        <f t="shared" si="470"/>
        <v>0</v>
      </c>
      <c r="GQ187" s="19">
        <f t="shared" si="470"/>
        <v>0</v>
      </c>
      <c r="GR187" s="19">
        <f t="shared" si="470"/>
        <v>0</v>
      </c>
      <c r="GT187" s="19">
        <f t="shared" si="471"/>
        <v>0</v>
      </c>
      <c r="GU187" s="19">
        <f t="shared" si="471"/>
        <v>0</v>
      </c>
      <c r="GV187" s="19">
        <f t="shared" si="471"/>
        <v>0</v>
      </c>
      <c r="HA187" s="27" t="str">
        <f>IF(N187="wykład",G187*E187*'Formy zajęć'!$D$53*'Formy zajęć'!$D$58,IF(N187="ćw.aud",G187*E187*'Kierunek studiów'!$C$6/'Formy zajęć'!$D$59*'Formy zajęć'!$D$53,IF(N187="sem",G187*E187*'Kierunek studiów'!$C$6/'Formy zajęć'!$D$62*'Formy zajęć'!$D$53,IF(N187="ćw.konw",G187*E187*'Formy zajęć'!$D$53*'Kierunek studiów'!$C$6/'Formy zajęć'!$D$61,IF(N187="ćw.lab",G187*E187*'Formy zajęć'!$D$53*'Kierunek studiów'!$C$6/'Formy zajęć'!$D$60,IF(N187="niesklasyfikowane",0,""))))))</f>
        <v/>
      </c>
      <c r="HB187" s="19" t="str">
        <f t="shared" si="478"/>
        <v/>
      </c>
    </row>
    <row r="188" spans="2:210" x14ac:dyDescent="0.25">
      <c r="B188" s="28">
        <f t="shared" si="472"/>
        <v>0</v>
      </c>
      <c r="C188" s="25">
        <f>Przedmioty!B189</f>
        <v>0</v>
      </c>
      <c r="D188" s="28">
        <f>Przedmioty!D189</f>
        <v>0</v>
      </c>
      <c r="E188" s="28">
        <f>Przedmioty!C189</f>
        <v>0</v>
      </c>
      <c r="F188" s="29">
        <f t="shared" si="473"/>
        <v>0</v>
      </c>
      <c r="G188" s="29">
        <f t="shared" si="474"/>
        <v>0</v>
      </c>
      <c r="H188" s="29">
        <f t="shared" si="475"/>
        <v>0</v>
      </c>
      <c r="J188" s="19">
        <f t="shared" si="476"/>
        <v>0</v>
      </c>
      <c r="K188" s="19">
        <f t="shared" si="477"/>
        <v>870</v>
      </c>
      <c r="L188" s="19" t="str">
        <f>IF(OR(B189&gt;B188,J188=0),"",K188-SUM($L$174:L187))</f>
        <v/>
      </c>
      <c r="M188" s="19" t="str">
        <f t="shared" si="479"/>
        <v/>
      </c>
      <c r="N188" s="19" t="str">
        <f t="shared" si="425"/>
        <v/>
      </c>
      <c r="P188" s="55" t="str">
        <f>IF(N188="wykład",E188,IF(N188="ćw.aud",E188*'Kierunek studiów'!$C$6/'Formy zajęć'!$D$59,IF(N188="ćw.lab",E188*'Kierunek studiów'!$C$6/'Formy zajęć'!$D$60,IF(N188="ćw.konw",E188*'Kierunek studiów'!$C$6/'Formy zajęć'!$D$61,IF(N188="sem",E188*'Kierunek studiów'!$C$6/'Formy zajęć'!$D$62,IF(N188="niesklasyfikowane",0,""))))))</f>
        <v/>
      </c>
      <c r="V188" s="19">
        <f t="shared" si="426"/>
        <v>0</v>
      </c>
      <c r="W188" s="19">
        <f t="shared" si="426"/>
        <v>0</v>
      </c>
      <c r="X188" s="19">
        <f t="shared" si="426"/>
        <v>0</v>
      </c>
      <c r="Z188" s="19">
        <f t="shared" si="427"/>
        <v>0</v>
      </c>
      <c r="AA188" s="19">
        <f t="shared" si="427"/>
        <v>0</v>
      </c>
      <c r="AB188" s="19">
        <f t="shared" si="427"/>
        <v>0</v>
      </c>
      <c r="AD188" s="19">
        <f t="shared" si="428"/>
        <v>0</v>
      </c>
      <c r="AE188" s="19">
        <f t="shared" si="428"/>
        <v>0</v>
      </c>
      <c r="AF188" s="19">
        <f t="shared" si="428"/>
        <v>0</v>
      </c>
      <c r="AH188" s="19">
        <f t="shared" si="429"/>
        <v>0</v>
      </c>
      <c r="AI188" s="19">
        <f t="shared" si="429"/>
        <v>0</v>
      </c>
      <c r="AJ188" s="19">
        <f t="shared" si="429"/>
        <v>0</v>
      </c>
      <c r="AL188" s="19">
        <f t="shared" si="430"/>
        <v>0</v>
      </c>
      <c r="AM188" s="19">
        <f t="shared" si="430"/>
        <v>0</v>
      </c>
      <c r="AN188" s="19">
        <f t="shared" si="430"/>
        <v>0</v>
      </c>
      <c r="AP188" s="19">
        <f t="shared" si="431"/>
        <v>0</v>
      </c>
      <c r="AQ188" s="19">
        <f t="shared" si="431"/>
        <v>0</v>
      </c>
      <c r="AR188" s="19">
        <f t="shared" si="431"/>
        <v>0</v>
      </c>
      <c r="AT188" s="19">
        <f t="shared" si="432"/>
        <v>0</v>
      </c>
      <c r="AU188" s="19">
        <f t="shared" si="432"/>
        <v>0</v>
      </c>
      <c r="AV188" s="19">
        <f t="shared" si="432"/>
        <v>0</v>
      </c>
      <c r="AX188" s="19">
        <f t="shared" si="433"/>
        <v>0</v>
      </c>
      <c r="AY188" s="19">
        <f t="shared" si="433"/>
        <v>0</v>
      </c>
      <c r="AZ188" s="19">
        <f t="shared" si="433"/>
        <v>0</v>
      </c>
      <c r="BB188" s="19">
        <f t="shared" si="434"/>
        <v>0</v>
      </c>
      <c r="BC188" s="19">
        <f t="shared" si="434"/>
        <v>0</v>
      </c>
      <c r="BD188" s="19">
        <f t="shared" si="434"/>
        <v>0</v>
      </c>
      <c r="BF188" s="19">
        <f t="shared" si="435"/>
        <v>0</v>
      </c>
      <c r="BG188" s="19">
        <f t="shared" si="435"/>
        <v>0</v>
      </c>
      <c r="BH188" s="19">
        <f t="shared" si="435"/>
        <v>0</v>
      </c>
      <c r="BJ188" s="19">
        <f t="shared" si="436"/>
        <v>0</v>
      </c>
      <c r="BK188" s="19">
        <f t="shared" si="436"/>
        <v>0</v>
      </c>
      <c r="BL188" s="19">
        <f t="shared" si="436"/>
        <v>0</v>
      </c>
      <c r="BN188" s="19">
        <f t="shared" si="437"/>
        <v>0</v>
      </c>
      <c r="BO188" s="19">
        <f t="shared" si="437"/>
        <v>0</v>
      </c>
      <c r="BP188" s="19">
        <f t="shared" si="437"/>
        <v>0</v>
      </c>
      <c r="BR188" s="19">
        <f t="shared" si="438"/>
        <v>0</v>
      </c>
      <c r="BS188" s="19">
        <f t="shared" si="438"/>
        <v>0</v>
      </c>
      <c r="BT188" s="19">
        <f t="shared" si="438"/>
        <v>0</v>
      </c>
      <c r="BV188" s="19">
        <f t="shared" si="439"/>
        <v>0</v>
      </c>
      <c r="BW188" s="19">
        <f t="shared" si="439"/>
        <v>0</v>
      </c>
      <c r="BX188" s="19">
        <f t="shared" si="439"/>
        <v>0</v>
      </c>
      <c r="BZ188" s="19">
        <f t="shared" si="440"/>
        <v>0</v>
      </c>
      <c r="CA188" s="19">
        <f t="shared" si="440"/>
        <v>0</v>
      </c>
      <c r="CB188" s="19">
        <f t="shared" si="440"/>
        <v>0</v>
      </c>
      <c r="CD188" s="19">
        <f t="shared" si="441"/>
        <v>0</v>
      </c>
      <c r="CE188" s="19">
        <f t="shared" si="441"/>
        <v>0</v>
      </c>
      <c r="CF188" s="19">
        <f t="shared" si="441"/>
        <v>0</v>
      </c>
      <c r="CH188" s="19">
        <f t="shared" si="442"/>
        <v>0</v>
      </c>
      <c r="CI188" s="19">
        <f t="shared" si="442"/>
        <v>0</v>
      </c>
      <c r="CJ188" s="19">
        <f t="shared" si="442"/>
        <v>0</v>
      </c>
      <c r="CL188" s="19">
        <f t="shared" si="443"/>
        <v>0</v>
      </c>
      <c r="CM188" s="19">
        <f t="shared" si="443"/>
        <v>0</v>
      </c>
      <c r="CN188" s="19">
        <f t="shared" si="443"/>
        <v>0</v>
      </c>
      <c r="CP188" s="19">
        <f t="shared" si="444"/>
        <v>0</v>
      </c>
      <c r="CQ188" s="19">
        <f t="shared" si="444"/>
        <v>0</v>
      </c>
      <c r="CR188" s="19">
        <f t="shared" si="444"/>
        <v>0</v>
      </c>
      <c r="CT188" s="19">
        <f t="shared" si="445"/>
        <v>0</v>
      </c>
      <c r="CU188" s="19">
        <f t="shared" si="445"/>
        <v>0</v>
      </c>
      <c r="CV188" s="19">
        <f t="shared" si="445"/>
        <v>0</v>
      </c>
      <c r="CX188" s="19">
        <f t="shared" si="446"/>
        <v>0</v>
      </c>
      <c r="CY188" s="19">
        <f t="shared" si="446"/>
        <v>0</v>
      </c>
      <c r="CZ188" s="19">
        <f t="shared" si="446"/>
        <v>0</v>
      </c>
      <c r="DB188" s="19">
        <f t="shared" si="447"/>
        <v>0</v>
      </c>
      <c r="DC188" s="19">
        <f t="shared" si="447"/>
        <v>0</v>
      </c>
      <c r="DD188" s="19">
        <f t="shared" si="447"/>
        <v>0</v>
      </c>
      <c r="DF188" s="19">
        <f t="shared" si="448"/>
        <v>0</v>
      </c>
      <c r="DG188" s="19">
        <f t="shared" si="448"/>
        <v>0</v>
      </c>
      <c r="DH188" s="19">
        <f t="shared" si="448"/>
        <v>0</v>
      </c>
      <c r="DJ188" s="19">
        <f t="shared" si="449"/>
        <v>0</v>
      </c>
      <c r="DK188" s="19">
        <f t="shared" si="449"/>
        <v>0</v>
      </c>
      <c r="DL188" s="19">
        <f t="shared" si="449"/>
        <v>0</v>
      </c>
      <c r="DN188" s="19">
        <f t="shared" si="450"/>
        <v>0</v>
      </c>
      <c r="DO188" s="19">
        <f t="shared" si="450"/>
        <v>0</v>
      </c>
      <c r="DP188" s="19">
        <f t="shared" si="450"/>
        <v>0</v>
      </c>
      <c r="DR188" s="19">
        <f t="shared" si="451"/>
        <v>0</v>
      </c>
      <c r="DS188" s="19">
        <f t="shared" si="451"/>
        <v>0</v>
      </c>
      <c r="DT188" s="19">
        <f t="shared" si="451"/>
        <v>0</v>
      </c>
      <c r="DV188" s="19">
        <f t="shared" si="452"/>
        <v>0</v>
      </c>
      <c r="DW188" s="19">
        <f t="shared" si="452"/>
        <v>0</v>
      </c>
      <c r="DX188" s="19">
        <f t="shared" si="452"/>
        <v>0</v>
      </c>
      <c r="DZ188" s="19">
        <f t="shared" si="453"/>
        <v>0</v>
      </c>
      <c r="EA188" s="19">
        <f t="shared" si="453"/>
        <v>0</v>
      </c>
      <c r="EB188" s="19">
        <f t="shared" si="453"/>
        <v>0</v>
      </c>
      <c r="ED188" s="19">
        <f t="shared" si="454"/>
        <v>0</v>
      </c>
      <c r="EE188" s="19">
        <f t="shared" si="454"/>
        <v>0</v>
      </c>
      <c r="EF188" s="19">
        <f t="shared" si="454"/>
        <v>0</v>
      </c>
      <c r="EH188" s="19">
        <f t="shared" si="455"/>
        <v>0</v>
      </c>
      <c r="EI188" s="19">
        <f t="shared" si="455"/>
        <v>0</v>
      </c>
      <c r="EJ188" s="19">
        <f t="shared" si="455"/>
        <v>0</v>
      </c>
      <c r="EL188" s="19">
        <f t="shared" si="456"/>
        <v>0</v>
      </c>
      <c r="EM188" s="19">
        <f t="shared" si="456"/>
        <v>0</v>
      </c>
      <c r="EN188" s="19">
        <f t="shared" si="456"/>
        <v>0</v>
      </c>
      <c r="EP188" s="19">
        <f t="shared" si="457"/>
        <v>0</v>
      </c>
      <c r="EQ188" s="19">
        <f t="shared" si="457"/>
        <v>0</v>
      </c>
      <c r="ER188" s="19">
        <f t="shared" si="457"/>
        <v>0</v>
      </c>
      <c r="ET188" s="19">
        <f t="shared" si="458"/>
        <v>0</v>
      </c>
      <c r="EU188" s="19">
        <f t="shared" si="458"/>
        <v>0</v>
      </c>
      <c r="EV188" s="19">
        <f t="shared" si="458"/>
        <v>0</v>
      </c>
      <c r="EX188" s="19">
        <f t="shared" si="459"/>
        <v>0</v>
      </c>
      <c r="EY188" s="19">
        <f t="shared" si="459"/>
        <v>0</v>
      </c>
      <c r="EZ188" s="19">
        <f t="shared" si="459"/>
        <v>0</v>
      </c>
      <c r="FB188" s="19">
        <f t="shared" si="460"/>
        <v>0</v>
      </c>
      <c r="FC188" s="19">
        <f t="shared" si="460"/>
        <v>0</v>
      </c>
      <c r="FD188" s="19">
        <f t="shared" si="460"/>
        <v>0</v>
      </c>
      <c r="FF188" s="19">
        <f t="shared" si="461"/>
        <v>0</v>
      </c>
      <c r="FG188" s="19">
        <f t="shared" si="461"/>
        <v>0</v>
      </c>
      <c r="FH188" s="19">
        <f t="shared" si="461"/>
        <v>0</v>
      </c>
      <c r="FJ188" s="19">
        <f t="shared" si="462"/>
        <v>0</v>
      </c>
      <c r="FK188" s="19">
        <f t="shared" si="462"/>
        <v>0</v>
      </c>
      <c r="FL188" s="19">
        <f t="shared" si="462"/>
        <v>0</v>
      </c>
      <c r="FN188" s="19">
        <f t="shared" si="463"/>
        <v>0</v>
      </c>
      <c r="FO188" s="19">
        <f t="shared" si="463"/>
        <v>0</v>
      </c>
      <c r="FP188" s="19">
        <f t="shared" si="463"/>
        <v>0</v>
      </c>
      <c r="FR188" s="19">
        <f t="shared" si="464"/>
        <v>0</v>
      </c>
      <c r="FS188" s="19">
        <f t="shared" si="464"/>
        <v>0</v>
      </c>
      <c r="FT188" s="19">
        <f t="shared" si="464"/>
        <v>0</v>
      </c>
      <c r="FV188" s="19">
        <f t="shared" si="465"/>
        <v>0</v>
      </c>
      <c r="FW188" s="19">
        <f t="shared" si="465"/>
        <v>0</v>
      </c>
      <c r="FX188" s="19">
        <f t="shared" si="465"/>
        <v>0</v>
      </c>
      <c r="FZ188" s="19">
        <f t="shared" si="466"/>
        <v>0</v>
      </c>
      <c r="GA188" s="19">
        <f t="shared" si="466"/>
        <v>0</v>
      </c>
      <c r="GB188" s="19">
        <f t="shared" si="466"/>
        <v>0</v>
      </c>
      <c r="GD188" s="19">
        <f t="shared" si="467"/>
        <v>0</v>
      </c>
      <c r="GE188" s="19">
        <f t="shared" si="467"/>
        <v>0</v>
      </c>
      <c r="GF188" s="19">
        <f t="shared" si="467"/>
        <v>0</v>
      </c>
      <c r="GH188" s="19">
        <f t="shared" si="468"/>
        <v>0</v>
      </c>
      <c r="GI188" s="19">
        <f t="shared" si="468"/>
        <v>0</v>
      </c>
      <c r="GJ188" s="19">
        <f t="shared" si="468"/>
        <v>0</v>
      </c>
      <c r="GL188" s="19">
        <f t="shared" si="469"/>
        <v>0</v>
      </c>
      <c r="GM188" s="19">
        <f t="shared" si="469"/>
        <v>0</v>
      </c>
      <c r="GN188" s="19">
        <f t="shared" si="469"/>
        <v>0</v>
      </c>
      <c r="GP188" s="19">
        <f t="shared" si="470"/>
        <v>0</v>
      </c>
      <c r="GQ188" s="19">
        <f t="shared" si="470"/>
        <v>0</v>
      </c>
      <c r="GR188" s="19">
        <f t="shared" si="470"/>
        <v>0</v>
      </c>
      <c r="GT188" s="19">
        <f t="shared" si="471"/>
        <v>0</v>
      </c>
      <c r="GU188" s="19">
        <f t="shared" si="471"/>
        <v>0</v>
      </c>
      <c r="GV188" s="19">
        <f t="shared" si="471"/>
        <v>0</v>
      </c>
      <c r="HA188" s="27" t="str">
        <f>IF(N188="wykład",G188*E188*'Formy zajęć'!$D$53*'Formy zajęć'!$D$58,IF(N188="ćw.aud",G188*E188*'Kierunek studiów'!$C$6/'Formy zajęć'!$D$59*'Formy zajęć'!$D$53,IF(N188="sem",G188*E188*'Kierunek studiów'!$C$6/'Formy zajęć'!$D$62*'Formy zajęć'!$D$53,IF(N188="ćw.konw",G188*E188*'Formy zajęć'!$D$53*'Kierunek studiów'!$C$6/'Formy zajęć'!$D$61,IF(N188="ćw.lab",G188*E188*'Formy zajęć'!$D$53*'Kierunek studiów'!$C$6/'Formy zajęć'!$D$60,IF(N188="niesklasyfikowane",0,""))))))</f>
        <v/>
      </c>
      <c r="HB188" s="19" t="str">
        <f t="shared" si="478"/>
        <v/>
      </c>
    </row>
    <row r="189" spans="2:210" x14ac:dyDescent="0.25">
      <c r="B189" s="28">
        <f t="shared" si="472"/>
        <v>0</v>
      </c>
      <c r="C189" s="25">
        <f>Przedmioty!B190</f>
        <v>0</v>
      </c>
      <c r="D189" s="28">
        <f>Przedmioty!D190</f>
        <v>0</v>
      </c>
      <c r="E189" s="28">
        <f>Przedmioty!C190</f>
        <v>0</v>
      </c>
      <c r="F189" s="29">
        <f t="shared" si="473"/>
        <v>0</v>
      </c>
      <c r="G189" s="29">
        <f t="shared" si="474"/>
        <v>0</v>
      </c>
      <c r="H189" s="29">
        <f t="shared" si="475"/>
        <v>0</v>
      </c>
      <c r="J189" s="19">
        <f t="shared" si="476"/>
        <v>0</v>
      </c>
      <c r="K189" s="19">
        <f t="shared" si="477"/>
        <v>870</v>
      </c>
      <c r="L189" s="19" t="str">
        <f>IF(OR(B190&gt;B189,J189=0),"",K189-SUM($L$174:L188))</f>
        <v/>
      </c>
      <c r="M189" s="19" t="str">
        <f t="shared" si="479"/>
        <v/>
      </c>
      <c r="N189" s="19" t="str">
        <f t="shared" si="425"/>
        <v/>
      </c>
      <c r="P189" s="55" t="str">
        <f>IF(N189="wykład",E189,IF(N189="ćw.aud",E189*'Kierunek studiów'!$C$6/'Formy zajęć'!$D$59,IF(N189="ćw.lab",E189*'Kierunek studiów'!$C$6/'Formy zajęć'!$D$60,IF(N189="ćw.konw",E189*'Kierunek studiów'!$C$6/'Formy zajęć'!$D$61,IF(N189="sem",E189*'Kierunek studiów'!$C$6/'Formy zajęć'!$D$62,IF(N189="niesklasyfikowane",0,""))))))</f>
        <v/>
      </c>
      <c r="V189" s="19">
        <f t="shared" si="426"/>
        <v>0</v>
      </c>
      <c r="W189" s="19">
        <f t="shared" si="426"/>
        <v>0</v>
      </c>
      <c r="X189" s="19">
        <f t="shared" si="426"/>
        <v>0</v>
      </c>
      <c r="Z189" s="19">
        <f t="shared" si="427"/>
        <v>0</v>
      </c>
      <c r="AA189" s="19">
        <f t="shared" si="427"/>
        <v>0</v>
      </c>
      <c r="AB189" s="19">
        <f t="shared" si="427"/>
        <v>0</v>
      </c>
      <c r="AD189" s="19">
        <f t="shared" si="428"/>
        <v>0</v>
      </c>
      <c r="AE189" s="19">
        <f t="shared" si="428"/>
        <v>0</v>
      </c>
      <c r="AF189" s="19">
        <f t="shared" si="428"/>
        <v>0</v>
      </c>
      <c r="AH189" s="19">
        <f t="shared" si="429"/>
        <v>0</v>
      </c>
      <c r="AI189" s="19">
        <f t="shared" si="429"/>
        <v>0</v>
      </c>
      <c r="AJ189" s="19">
        <f t="shared" si="429"/>
        <v>0</v>
      </c>
      <c r="AL189" s="19">
        <f t="shared" si="430"/>
        <v>0</v>
      </c>
      <c r="AM189" s="19">
        <f t="shared" si="430"/>
        <v>0</v>
      </c>
      <c r="AN189" s="19">
        <f t="shared" si="430"/>
        <v>0</v>
      </c>
      <c r="AP189" s="19">
        <f t="shared" si="431"/>
        <v>0</v>
      </c>
      <c r="AQ189" s="19">
        <f t="shared" si="431"/>
        <v>0</v>
      </c>
      <c r="AR189" s="19">
        <f t="shared" si="431"/>
        <v>0</v>
      </c>
      <c r="AT189" s="19">
        <f t="shared" si="432"/>
        <v>0</v>
      </c>
      <c r="AU189" s="19">
        <f t="shared" si="432"/>
        <v>0</v>
      </c>
      <c r="AV189" s="19">
        <f t="shared" si="432"/>
        <v>0</v>
      </c>
      <c r="AX189" s="19">
        <f t="shared" si="433"/>
        <v>0</v>
      </c>
      <c r="AY189" s="19">
        <f t="shared" si="433"/>
        <v>0</v>
      </c>
      <c r="AZ189" s="19">
        <f t="shared" si="433"/>
        <v>0</v>
      </c>
      <c r="BB189" s="19">
        <f t="shared" si="434"/>
        <v>0</v>
      </c>
      <c r="BC189" s="19">
        <f t="shared" si="434"/>
        <v>0</v>
      </c>
      <c r="BD189" s="19">
        <f t="shared" si="434"/>
        <v>0</v>
      </c>
      <c r="BF189" s="19">
        <f t="shared" si="435"/>
        <v>0</v>
      </c>
      <c r="BG189" s="19">
        <f t="shared" si="435"/>
        <v>0</v>
      </c>
      <c r="BH189" s="19">
        <f t="shared" si="435"/>
        <v>0</v>
      </c>
      <c r="BJ189" s="19">
        <f t="shared" si="436"/>
        <v>0</v>
      </c>
      <c r="BK189" s="19">
        <f t="shared" si="436"/>
        <v>0</v>
      </c>
      <c r="BL189" s="19">
        <f t="shared" si="436"/>
        <v>0</v>
      </c>
      <c r="BN189" s="19">
        <f t="shared" si="437"/>
        <v>0</v>
      </c>
      <c r="BO189" s="19">
        <f t="shared" si="437"/>
        <v>0</v>
      </c>
      <c r="BP189" s="19">
        <f t="shared" si="437"/>
        <v>0</v>
      </c>
      <c r="BR189" s="19">
        <f t="shared" si="438"/>
        <v>0</v>
      </c>
      <c r="BS189" s="19">
        <f t="shared" si="438"/>
        <v>0</v>
      </c>
      <c r="BT189" s="19">
        <f t="shared" si="438"/>
        <v>0</v>
      </c>
      <c r="BV189" s="19">
        <f t="shared" si="439"/>
        <v>0</v>
      </c>
      <c r="BW189" s="19">
        <f t="shared" si="439"/>
        <v>0</v>
      </c>
      <c r="BX189" s="19">
        <f t="shared" si="439"/>
        <v>0</v>
      </c>
      <c r="BZ189" s="19">
        <f t="shared" si="440"/>
        <v>0</v>
      </c>
      <c r="CA189" s="19">
        <f t="shared" si="440"/>
        <v>0</v>
      </c>
      <c r="CB189" s="19">
        <f t="shared" si="440"/>
        <v>0</v>
      </c>
      <c r="CD189" s="19">
        <f t="shared" si="441"/>
        <v>0</v>
      </c>
      <c r="CE189" s="19">
        <f t="shared" si="441"/>
        <v>0</v>
      </c>
      <c r="CF189" s="19">
        <f t="shared" si="441"/>
        <v>0</v>
      </c>
      <c r="CH189" s="19">
        <f t="shared" si="442"/>
        <v>0</v>
      </c>
      <c r="CI189" s="19">
        <f t="shared" si="442"/>
        <v>0</v>
      </c>
      <c r="CJ189" s="19">
        <f t="shared" si="442"/>
        <v>0</v>
      </c>
      <c r="CL189" s="19">
        <f t="shared" si="443"/>
        <v>0</v>
      </c>
      <c r="CM189" s="19">
        <f t="shared" si="443"/>
        <v>0</v>
      </c>
      <c r="CN189" s="19">
        <f t="shared" si="443"/>
        <v>0</v>
      </c>
      <c r="CP189" s="19">
        <f t="shared" si="444"/>
        <v>0</v>
      </c>
      <c r="CQ189" s="19">
        <f t="shared" si="444"/>
        <v>0</v>
      </c>
      <c r="CR189" s="19">
        <f t="shared" si="444"/>
        <v>0</v>
      </c>
      <c r="CT189" s="19">
        <f t="shared" si="445"/>
        <v>0</v>
      </c>
      <c r="CU189" s="19">
        <f t="shared" si="445"/>
        <v>0</v>
      </c>
      <c r="CV189" s="19">
        <f t="shared" si="445"/>
        <v>0</v>
      </c>
      <c r="CX189" s="19">
        <f t="shared" si="446"/>
        <v>0</v>
      </c>
      <c r="CY189" s="19">
        <f t="shared" si="446"/>
        <v>0</v>
      </c>
      <c r="CZ189" s="19">
        <f t="shared" si="446"/>
        <v>0</v>
      </c>
      <c r="DB189" s="19">
        <f t="shared" si="447"/>
        <v>0</v>
      </c>
      <c r="DC189" s="19">
        <f t="shared" si="447"/>
        <v>0</v>
      </c>
      <c r="DD189" s="19">
        <f t="shared" si="447"/>
        <v>0</v>
      </c>
      <c r="DF189" s="19">
        <f t="shared" si="448"/>
        <v>0</v>
      </c>
      <c r="DG189" s="19">
        <f t="shared" si="448"/>
        <v>0</v>
      </c>
      <c r="DH189" s="19">
        <f t="shared" si="448"/>
        <v>0</v>
      </c>
      <c r="DJ189" s="19">
        <f t="shared" si="449"/>
        <v>0</v>
      </c>
      <c r="DK189" s="19">
        <f t="shared" si="449"/>
        <v>0</v>
      </c>
      <c r="DL189" s="19">
        <f t="shared" si="449"/>
        <v>0</v>
      </c>
      <c r="DN189" s="19">
        <f t="shared" si="450"/>
        <v>0</v>
      </c>
      <c r="DO189" s="19">
        <f t="shared" si="450"/>
        <v>0</v>
      </c>
      <c r="DP189" s="19">
        <f t="shared" si="450"/>
        <v>0</v>
      </c>
      <c r="DR189" s="19">
        <f t="shared" si="451"/>
        <v>0</v>
      </c>
      <c r="DS189" s="19">
        <f t="shared" si="451"/>
        <v>0</v>
      </c>
      <c r="DT189" s="19">
        <f t="shared" si="451"/>
        <v>0</v>
      </c>
      <c r="DV189" s="19">
        <f t="shared" si="452"/>
        <v>0</v>
      </c>
      <c r="DW189" s="19">
        <f t="shared" si="452"/>
        <v>0</v>
      </c>
      <c r="DX189" s="19">
        <f t="shared" si="452"/>
        <v>0</v>
      </c>
      <c r="DZ189" s="19">
        <f t="shared" si="453"/>
        <v>0</v>
      </c>
      <c r="EA189" s="19">
        <f t="shared" si="453"/>
        <v>0</v>
      </c>
      <c r="EB189" s="19">
        <f t="shared" si="453"/>
        <v>0</v>
      </c>
      <c r="ED189" s="19">
        <f t="shared" si="454"/>
        <v>0</v>
      </c>
      <c r="EE189" s="19">
        <f t="shared" si="454"/>
        <v>0</v>
      </c>
      <c r="EF189" s="19">
        <f t="shared" si="454"/>
        <v>0</v>
      </c>
      <c r="EH189" s="19">
        <f t="shared" si="455"/>
        <v>0</v>
      </c>
      <c r="EI189" s="19">
        <f t="shared" si="455"/>
        <v>0</v>
      </c>
      <c r="EJ189" s="19">
        <f t="shared" si="455"/>
        <v>0</v>
      </c>
      <c r="EL189" s="19">
        <f t="shared" si="456"/>
        <v>0</v>
      </c>
      <c r="EM189" s="19">
        <f t="shared" si="456"/>
        <v>0</v>
      </c>
      <c r="EN189" s="19">
        <f t="shared" si="456"/>
        <v>0</v>
      </c>
      <c r="EP189" s="19">
        <f t="shared" si="457"/>
        <v>0</v>
      </c>
      <c r="EQ189" s="19">
        <f t="shared" si="457"/>
        <v>0</v>
      </c>
      <c r="ER189" s="19">
        <f t="shared" si="457"/>
        <v>0</v>
      </c>
      <c r="ET189" s="19">
        <f t="shared" si="458"/>
        <v>0</v>
      </c>
      <c r="EU189" s="19">
        <f t="shared" si="458"/>
        <v>0</v>
      </c>
      <c r="EV189" s="19">
        <f t="shared" si="458"/>
        <v>0</v>
      </c>
      <c r="EX189" s="19">
        <f t="shared" si="459"/>
        <v>0</v>
      </c>
      <c r="EY189" s="19">
        <f t="shared" si="459"/>
        <v>0</v>
      </c>
      <c r="EZ189" s="19">
        <f t="shared" si="459"/>
        <v>0</v>
      </c>
      <c r="FB189" s="19">
        <f t="shared" si="460"/>
        <v>0</v>
      </c>
      <c r="FC189" s="19">
        <f t="shared" si="460"/>
        <v>0</v>
      </c>
      <c r="FD189" s="19">
        <f t="shared" si="460"/>
        <v>0</v>
      </c>
      <c r="FF189" s="19">
        <f t="shared" si="461"/>
        <v>0</v>
      </c>
      <c r="FG189" s="19">
        <f t="shared" si="461"/>
        <v>0</v>
      </c>
      <c r="FH189" s="19">
        <f t="shared" si="461"/>
        <v>0</v>
      </c>
      <c r="FJ189" s="19">
        <f t="shared" si="462"/>
        <v>0</v>
      </c>
      <c r="FK189" s="19">
        <f t="shared" si="462"/>
        <v>0</v>
      </c>
      <c r="FL189" s="19">
        <f t="shared" si="462"/>
        <v>0</v>
      </c>
      <c r="FN189" s="19">
        <f t="shared" si="463"/>
        <v>0</v>
      </c>
      <c r="FO189" s="19">
        <f t="shared" si="463"/>
        <v>0</v>
      </c>
      <c r="FP189" s="19">
        <f t="shared" si="463"/>
        <v>0</v>
      </c>
      <c r="FR189" s="19">
        <f t="shared" si="464"/>
        <v>0</v>
      </c>
      <c r="FS189" s="19">
        <f t="shared" si="464"/>
        <v>0</v>
      </c>
      <c r="FT189" s="19">
        <f t="shared" si="464"/>
        <v>0</v>
      </c>
      <c r="FV189" s="19">
        <f t="shared" si="465"/>
        <v>0</v>
      </c>
      <c r="FW189" s="19">
        <f t="shared" si="465"/>
        <v>0</v>
      </c>
      <c r="FX189" s="19">
        <f t="shared" si="465"/>
        <v>0</v>
      </c>
      <c r="FZ189" s="19">
        <f t="shared" si="466"/>
        <v>0</v>
      </c>
      <c r="GA189" s="19">
        <f t="shared" si="466"/>
        <v>0</v>
      </c>
      <c r="GB189" s="19">
        <f t="shared" si="466"/>
        <v>0</v>
      </c>
      <c r="GD189" s="19">
        <f t="shared" si="467"/>
        <v>0</v>
      </c>
      <c r="GE189" s="19">
        <f t="shared" si="467"/>
        <v>0</v>
      </c>
      <c r="GF189" s="19">
        <f t="shared" si="467"/>
        <v>0</v>
      </c>
      <c r="GH189" s="19">
        <f t="shared" si="468"/>
        <v>0</v>
      </c>
      <c r="GI189" s="19">
        <f t="shared" si="468"/>
        <v>0</v>
      </c>
      <c r="GJ189" s="19">
        <f t="shared" si="468"/>
        <v>0</v>
      </c>
      <c r="GL189" s="19">
        <f t="shared" si="469"/>
        <v>0</v>
      </c>
      <c r="GM189" s="19">
        <f t="shared" si="469"/>
        <v>0</v>
      </c>
      <c r="GN189" s="19">
        <f t="shared" si="469"/>
        <v>0</v>
      </c>
      <c r="GP189" s="19">
        <f t="shared" si="470"/>
        <v>0</v>
      </c>
      <c r="GQ189" s="19">
        <f t="shared" si="470"/>
        <v>0</v>
      </c>
      <c r="GR189" s="19">
        <f t="shared" si="470"/>
        <v>0</v>
      </c>
      <c r="GT189" s="19">
        <f t="shared" si="471"/>
        <v>0</v>
      </c>
      <c r="GU189" s="19">
        <f t="shared" si="471"/>
        <v>0</v>
      </c>
      <c r="GV189" s="19">
        <f t="shared" si="471"/>
        <v>0</v>
      </c>
      <c r="HA189" s="27" t="str">
        <f>IF(N189="wykład",G189*E189*'Formy zajęć'!$D$53*'Formy zajęć'!$D$58,IF(N189="ćw.aud",G189*E189*'Kierunek studiów'!$C$6/'Formy zajęć'!$D$59*'Formy zajęć'!$D$53,IF(N189="sem",G189*E189*'Kierunek studiów'!$C$6/'Formy zajęć'!$D$62*'Formy zajęć'!$D$53,IF(N189="ćw.konw",G189*E189*'Formy zajęć'!$D$53*'Kierunek studiów'!$C$6/'Formy zajęć'!$D$61,IF(N189="ćw.lab",G189*E189*'Formy zajęć'!$D$53*'Kierunek studiów'!$C$6/'Formy zajęć'!$D$60,IF(N189="niesklasyfikowane",0,""))))))</f>
        <v/>
      </c>
      <c r="HB189" s="19" t="str">
        <f t="shared" si="478"/>
        <v/>
      </c>
    </row>
    <row r="190" spans="2:210" x14ac:dyDescent="0.25">
      <c r="B190" s="28">
        <f t="shared" si="472"/>
        <v>0</v>
      </c>
      <c r="C190" s="25">
        <f>Przedmioty!B191</f>
        <v>0</v>
      </c>
      <c r="D190" s="28">
        <f>Przedmioty!D191</f>
        <v>0</v>
      </c>
      <c r="E190" s="28">
        <f>Przedmioty!C191</f>
        <v>0</v>
      </c>
      <c r="F190" s="29">
        <f t="shared" si="473"/>
        <v>0</v>
      </c>
      <c r="G190" s="29">
        <f t="shared" si="474"/>
        <v>0</v>
      </c>
      <c r="H190" s="29">
        <f t="shared" si="475"/>
        <v>0</v>
      </c>
      <c r="J190" s="19">
        <f t="shared" si="476"/>
        <v>0</v>
      </c>
      <c r="K190" s="19">
        <f t="shared" si="477"/>
        <v>870</v>
      </c>
      <c r="L190" s="19" t="str">
        <f>IF(OR(B191&gt;B190,J190=0),"",K190-SUM($L$174:L189))</f>
        <v/>
      </c>
      <c r="M190" s="19" t="str">
        <f t="shared" si="479"/>
        <v/>
      </c>
      <c r="N190" s="19" t="str">
        <f t="shared" si="425"/>
        <v/>
      </c>
      <c r="P190" s="55" t="str">
        <f>IF(N190="wykład",E190,IF(N190="ćw.aud",E190*'Kierunek studiów'!$C$6/'Formy zajęć'!$D$59,IF(N190="ćw.lab",E190*'Kierunek studiów'!$C$6/'Formy zajęć'!$D$60,IF(N190="ćw.konw",E190*'Kierunek studiów'!$C$6/'Formy zajęć'!$D$61,IF(N190="sem",E190*'Kierunek studiów'!$C$6/'Formy zajęć'!$D$62,IF(N190="niesklasyfikowane",0,""))))))</f>
        <v/>
      </c>
      <c r="V190" s="19">
        <f t="shared" si="426"/>
        <v>0</v>
      </c>
      <c r="W190" s="19">
        <f t="shared" si="426"/>
        <v>0</v>
      </c>
      <c r="X190" s="19">
        <f t="shared" si="426"/>
        <v>0</v>
      </c>
      <c r="Z190" s="19">
        <f t="shared" si="427"/>
        <v>0</v>
      </c>
      <c r="AA190" s="19">
        <f t="shared" si="427"/>
        <v>0</v>
      </c>
      <c r="AB190" s="19">
        <f t="shared" si="427"/>
        <v>0</v>
      </c>
      <c r="AD190" s="19">
        <f t="shared" si="428"/>
        <v>0</v>
      </c>
      <c r="AE190" s="19">
        <f t="shared" si="428"/>
        <v>0</v>
      </c>
      <c r="AF190" s="19">
        <f t="shared" si="428"/>
        <v>0</v>
      </c>
      <c r="AH190" s="19">
        <f t="shared" si="429"/>
        <v>0</v>
      </c>
      <c r="AI190" s="19">
        <f t="shared" si="429"/>
        <v>0</v>
      </c>
      <c r="AJ190" s="19">
        <f t="shared" si="429"/>
        <v>0</v>
      </c>
      <c r="AL190" s="19">
        <f t="shared" si="430"/>
        <v>0</v>
      </c>
      <c r="AM190" s="19">
        <f t="shared" si="430"/>
        <v>0</v>
      </c>
      <c r="AN190" s="19">
        <f t="shared" si="430"/>
        <v>0</v>
      </c>
      <c r="AP190" s="19">
        <f t="shared" si="431"/>
        <v>0</v>
      </c>
      <c r="AQ190" s="19">
        <f t="shared" si="431"/>
        <v>0</v>
      </c>
      <c r="AR190" s="19">
        <f t="shared" si="431"/>
        <v>0</v>
      </c>
      <c r="AT190" s="19">
        <f t="shared" si="432"/>
        <v>0</v>
      </c>
      <c r="AU190" s="19">
        <f t="shared" si="432"/>
        <v>0</v>
      </c>
      <c r="AV190" s="19">
        <f t="shared" si="432"/>
        <v>0</v>
      </c>
      <c r="AX190" s="19">
        <f t="shared" si="433"/>
        <v>0</v>
      </c>
      <c r="AY190" s="19">
        <f t="shared" si="433"/>
        <v>0</v>
      </c>
      <c r="AZ190" s="19">
        <f t="shared" si="433"/>
        <v>0</v>
      </c>
      <c r="BB190" s="19">
        <f t="shared" si="434"/>
        <v>0</v>
      </c>
      <c r="BC190" s="19">
        <f t="shared" si="434"/>
        <v>0</v>
      </c>
      <c r="BD190" s="19">
        <f t="shared" si="434"/>
        <v>0</v>
      </c>
      <c r="BF190" s="19">
        <f t="shared" si="435"/>
        <v>0</v>
      </c>
      <c r="BG190" s="19">
        <f t="shared" si="435"/>
        <v>0</v>
      </c>
      <c r="BH190" s="19">
        <f t="shared" si="435"/>
        <v>0</v>
      </c>
      <c r="BJ190" s="19">
        <f t="shared" si="436"/>
        <v>0</v>
      </c>
      <c r="BK190" s="19">
        <f t="shared" si="436"/>
        <v>0</v>
      </c>
      <c r="BL190" s="19">
        <f t="shared" si="436"/>
        <v>0</v>
      </c>
      <c r="BN190" s="19">
        <f t="shared" si="437"/>
        <v>0</v>
      </c>
      <c r="BO190" s="19">
        <f t="shared" si="437"/>
        <v>0</v>
      </c>
      <c r="BP190" s="19">
        <f t="shared" si="437"/>
        <v>0</v>
      </c>
      <c r="BR190" s="19">
        <f t="shared" si="438"/>
        <v>0</v>
      </c>
      <c r="BS190" s="19">
        <f t="shared" si="438"/>
        <v>0</v>
      </c>
      <c r="BT190" s="19">
        <f t="shared" si="438"/>
        <v>0</v>
      </c>
      <c r="BV190" s="19">
        <f t="shared" si="439"/>
        <v>0</v>
      </c>
      <c r="BW190" s="19">
        <f t="shared" si="439"/>
        <v>0</v>
      </c>
      <c r="BX190" s="19">
        <f t="shared" si="439"/>
        <v>0</v>
      </c>
      <c r="BZ190" s="19">
        <f t="shared" si="440"/>
        <v>0</v>
      </c>
      <c r="CA190" s="19">
        <f t="shared" si="440"/>
        <v>0</v>
      </c>
      <c r="CB190" s="19">
        <f t="shared" si="440"/>
        <v>0</v>
      </c>
      <c r="CD190" s="19">
        <f t="shared" si="441"/>
        <v>0</v>
      </c>
      <c r="CE190" s="19">
        <f t="shared" si="441"/>
        <v>0</v>
      </c>
      <c r="CF190" s="19">
        <f t="shared" si="441"/>
        <v>0</v>
      </c>
      <c r="CH190" s="19">
        <f t="shared" si="442"/>
        <v>0</v>
      </c>
      <c r="CI190" s="19">
        <f t="shared" si="442"/>
        <v>0</v>
      </c>
      <c r="CJ190" s="19">
        <f t="shared" si="442"/>
        <v>0</v>
      </c>
      <c r="CL190" s="19">
        <f t="shared" si="443"/>
        <v>0</v>
      </c>
      <c r="CM190" s="19">
        <f t="shared" si="443"/>
        <v>0</v>
      </c>
      <c r="CN190" s="19">
        <f t="shared" si="443"/>
        <v>0</v>
      </c>
      <c r="CP190" s="19">
        <f t="shared" si="444"/>
        <v>0</v>
      </c>
      <c r="CQ190" s="19">
        <f t="shared" si="444"/>
        <v>0</v>
      </c>
      <c r="CR190" s="19">
        <f t="shared" si="444"/>
        <v>0</v>
      </c>
      <c r="CT190" s="19">
        <f t="shared" si="445"/>
        <v>0</v>
      </c>
      <c r="CU190" s="19">
        <f t="shared" si="445"/>
        <v>0</v>
      </c>
      <c r="CV190" s="19">
        <f t="shared" si="445"/>
        <v>0</v>
      </c>
      <c r="CX190" s="19">
        <f t="shared" si="446"/>
        <v>0</v>
      </c>
      <c r="CY190" s="19">
        <f t="shared" si="446"/>
        <v>0</v>
      </c>
      <c r="CZ190" s="19">
        <f t="shared" si="446"/>
        <v>0</v>
      </c>
      <c r="DB190" s="19">
        <f t="shared" si="447"/>
        <v>0</v>
      </c>
      <c r="DC190" s="19">
        <f t="shared" si="447"/>
        <v>0</v>
      </c>
      <c r="DD190" s="19">
        <f t="shared" si="447"/>
        <v>0</v>
      </c>
      <c r="DF190" s="19">
        <f t="shared" si="448"/>
        <v>0</v>
      </c>
      <c r="DG190" s="19">
        <f t="shared" si="448"/>
        <v>0</v>
      </c>
      <c r="DH190" s="19">
        <f t="shared" si="448"/>
        <v>0</v>
      </c>
      <c r="DJ190" s="19">
        <f t="shared" si="449"/>
        <v>0</v>
      </c>
      <c r="DK190" s="19">
        <f t="shared" si="449"/>
        <v>0</v>
      </c>
      <c r="DL190" s="19">
        <f t="shared" si="449"/>
        <v>0</v>
      </c>
      <c r="DN190" s="19">
        <f t="shared" si="450"/>
        <v>0</v>
      </c>
      <c r="DO190" s="19">
        <f t="shared" si="450"/>
        <v>0</v>
      </c>
      <c r="DP190" s="19">
        <f t="shared" si="450"/>
        <v>0</v>
      </c>
      <c r="DR190" s="19">
        <f t="shared" si="451"/>
        <v>0</v>
      </c>
      <c r="DS190" s="19">
        <f t="shared" si="451"/>
        <v>0</v>
      </c>
      <c r="DT190" s="19">
        <f t="shared" si="451"/>
        <v>0</v>
      </c>
      <c r="DV190" s="19">
        <f t="shared" si="452"/>
        <v>0</v>
      </c>
      <c r="DW190" s="19">
        <f t="shared" si="452"/>
        <v>0</v>
      </c>
      <c r="DX190" s="19">
        <f t="shared" si="452"/>
        <v>0</v>
      </c>
      <c r="DZ190" s="19">
        <f t="shared" si="453"/>
        <v>0</v>
      </c>
      <c r="EA190" s="19">
        <f t="shared" si="453"/>
        <v>0</v>
      </c>
      <c r="EB190" s="19">
        <f t="shared" si="453"/>
        <v>0</v>
      </c>
      <c r="ED190" s="19">
        <f t="shared" si="454"/>
        <v>0</v>
      </c>
      <c r="EE190" s="19">
        <f t="shared" si="454"/>
        <v>0</v>
      </c>
      <c r="EF190" s="19">
        <f t="shared" si="454"/>
        <v>0</v>
      </c>
      <c r="EH190" s="19">
        <f t="shared" si="455"/>
        <v>0</v>
      </c>
      <c r="EI190" s="19">
        <f t="shared" si="455"/>
        <v>0</v>
      </c>
      <c r="EJ190" s="19">
        <f t="shared" si="455"/>
        <v>0</v>
      </c>
      <c r="EL190" s="19">
        <f t="shared" si="456"/>
        <v>0</v>
      </c>
      <c r="EM190" s="19">
        <f t="shared" si="456"/>
        <v>0</v>
      </c>
      <c r="EN190" s="19">
        <f t="shared" si="456"/>
        <v>0</v>
      </c>
      <c r="EP190" s="19">
        <f t="shared" si="457"/>
        <v>0</v>
      </c>
      <c r="EQ190" s="19">
        <f t="shared" si="457"/>
        <v>0</v>
      </c>
      <c r="ER190" s="19">
        <f t="shared" si="457"/>
        <v>0</v>
      </c>
      <c r="ET190" s="19">
        <f t="shared" si="458"/>
        <v>0</v>
      </c>
      <c r="EU190" s="19">
        <f t="shared" si="458"/>
        <v>0</v>
      </c>
      <c r="EV190" s="19">
        <f t="shared" si="458"/>
        <v>0</v>
      </c>
      <c r="EX190" s="19">
        <f t="shared" si="459"/>
        <v>0</v>
      </c>
      <c r="EY190" s="19">
        <f t="shared" si="459"/>
        <v>0</v>
      </c>
      <c r="EZ190" s="19">
        <f t="shared" si="459"/>
        <v>0</v>
      </c>
      <c r="FB190" s="19">
        <f t="shared" si="460"/>
        <v>0</v>
      </c>
      <c r="FC190" s="19">
        <f t="shared" si="460"/>
        <v>0</v>
      </c>
      <c r="FD190" s="19">
        <f t="shared" si="460"/>
        <v>0</v>
      </c>
      <c r="FF190" s="19">
        <f t="shared" si="461"/>
        <v>0</v>
      </c>
      <c r="FG190" s="19">
        <f t="shared" si="461"/>
        <v>0</v>
      </c>
      <c r="FH190" s="19">
        <f t="shared" si="461"/>
        <v>0</v>
      </c>
      <c r="FJ190" s="19">
        <f t="shared" si="462"/>
        <v>0</v>
      </c>
      <c r="FK190" s="19">
        <f t="shared" si="462"/>
        <v>0</v>
      </c>
      <c r="FL190" s="19">
        <f t="shared" si="462"/>
        <v>0</v>
      </c>
      <c r="FN190" s="19">
        <f t="shared" si="463"/>
        <v>0</v>
      </c>
      <c r="FO190" s="19">
        <f t="shared" si="463"/>
        <v>0</v>
      </c>
      <c r="FP190" s="19">
        <f t="shared" si="463"/>
        <v>0</v>
      </c>
      <c r="FR190" s="19">
        <f t="shared" si="464"/>
        <v>0</v>
      </c>
      <c r="FS190" s="19">
        <f t="shared" si="464"/>
        <v>0</v>
      </c>
      <c r="FT190" s="19">
        <f t="shared" si="464"/>
        <v>0</v>
      </c>
      <c r="FV190" s="19">
        <f t="shared" si="465"/>
        <v>0</v>
      </c>
      <c r="FW190" s="19">
        <f t="shared" si="465"/>
        <v>0</v>
      </c>
      <c r="FX190" s="19">
        <f t="shared" si="465"/>
        <v>0</v>
      </c>
      <c r="FZ190" s="19">
        <f t="shared" si="466"/>
        <v>0</v>
      </c>
      <c r="GA190" s="19">
        <f t="shared" si="466"/>
        <v>0</v>
      </c>
      <c r="GB190" s="19">
        <f t="shared" si="466"/>
        <v>0</v>
      </c>
      <c r="GD190" s="19">
        <f t="shared" si="467"/>
        <v>0</v>
      </c>
      <c r="GE190" s="19">
        <f t="shared" si="467"/>
        <v>0</v>
      </c>
      <c r="GF190" s="19">
        <f t="shared" si="467"/>
        <v>0</v>
      </c>
      <c r="GH190" s="19">
        <f t="shared" si="468"/>
        <v>0</v>
      </c>
      <c r="GI190" s="19">
        <f t="shared" si="468"/>
        <v>0</v>
      </c>
      <c r="GJ190" s="19">
        <f t="shared" si="468"/>
        <v>0</v>
      </c>
      <c r="GL190" s="19">
        <f t="shared" si="469"/>
        <v>0</v>
      </c>
      <c r="GM190" s="19">
        <f t="shared" si="469"/>
        <v>0</v>
      </c>
      <c r="GN190" s="19">
        <f t="shared" si="469"/>
        <v>0</v>
      </c>
      <c r="GP190" s="19">
        <f t="shared" si="470"/>
        <v>0</v>
      </c>
      <c r="GQ190" s="19">
        <f t="shared" si="470"/>
        <v>0</v>
      </c>
      <c r="GR190" s="19">
        <f t="shared" si="470"/>
        <v>0</v>
      </c>
      <c r="GT190" s="19">
        <f t="shared" si="471"/>
        <v>0</v>
      </c>
      <c r="GU190" s="19">
        <f t="shared" si="471"/>
        <v>0</v>
      </c>
      <c r="GV190" s="19">
        <f t="shared" si="471"/>
        <v>0</v>
      </c>
      <c r="HA190" s="27" t="str">
        <f>IF(N190="wykład",G190*E190*'Formy zajęć'!$D$53*'Formy zajęć'!$D$58,IF(N190="ćw.aud",G190*E190*'Kierunek studiów'!$C$6/'Formy zajęć'!$D$59*'Formy zajęć'!$D$53,IF(N190="sem",G190*E190*'Kierunek studiów'!$C$6/'Formy zajęć'!$D$62*'Formy zajęć'!$D$53,IF(N190="ćw.konw",G190*E190*'Formy zajęć'!$D$53*'Kierunek studiów'!$C$6/'Formy zajęć'!$D$61,IF(N190="ćw.lab",G190*E190*'Formy zajęć'!$D$53*'Kierunek studiów'!$C$6/'Formy zajęć'!$D$60,IF(N190="niesklasyfikowane",0,""))))))</f>
        <v/>
      </c>
      <c r="HB190" s="19" t="str">
        <f t="shared" si="478"/>
        <v/>
      </c>
    </row>
    <row r="191" spans="2:210" x14ac:dyDescent="0.25">
      <c r="B191" s="28">
        <f t="shared" si="472"/>
        <v>0</v>
      </c>
      <c r="C191" s="25">
        <f>Przedmioty!B192</f>
        <v>0</v>
      </c>
      <c r="D191" s="28">
        <f>Przedmioty!D192</f>
        <v>0</v>
      </c>
      <c r="E191" s="28">
        <f>Przedmioty!C192</f>
        <v>0</v>
      </c>
      <c r="F191" s="29">
        <f t="shared" si="473"/>
        <v>0</v>
      </c>
      <c r="G191" s="29">
        <f t="shared" si="474"/>
        <v>0</v>
      </c>
      <c r="H191" s="29">
        <f t="shared" si="475"/>
        <v>0</v>
      </c>
      <c r="J191" s="19">
        <f t="shared" si="476"/>
        <v>0</v>
      </c>
      <c r="K191" s="19">
        <f t="shared" si="477"/>
        <v>870</v>
      </c>
      <c r="L191" s="19" t="str">
        <f>IF(OR(B192&gt;B191,J191=0),"",K191-SUM($L$174:L190))</f>
        <v/>
      </c>
      <c r="M191" s="19" t="str">
        <f t="shared" si="479"/>
        <v/>
      </c>
      <c r="N191" s="19" t="str">
        <f t="shared" si="425"/>
        <v/>
      </c>
      <c r="P191" s="55" t="str">
        <f>IF(N191="wykład",E191,IF(N191="ćw.aud",E191*'Kierunek studiów'!$C$6/'Formy zajęć'!$D$59,IF(N191="ćw.lab",E191*'Kierunek studiów'!$C$6/'Formy zajęć'!$D$60,IF(N191="ćw.konw",E191*'Kierunek studiów'!$C$6/'Formy zajęć'!$D$61,IF(N191="sem",E191*'Kierunek studiów'!$C$6/'Formy zajęć'!$D$62,IF(N191="niesklasyfikowane",0,""))))))</f>
        <v/>
      </c>
      <c r="V191" s="19">
        <f t="shared" si="426"/>
        <v>0</v>
      </c>
      <c r="W191" s="19">
        <f t="shared" si="426"/>
        <v>0</v>
      </c>
      <c r="X191" s="19">
        <f t="shared" si="426"/>
        <v>0</v>
      </c>
      <c r="Z191" s="19">
        <f t="shared" si="427"/>
        <v>0</v>
      </c>
      <c r="AA191" s="19">
        <f t="shared" si="427"/>
        <v>0</v>
      </c>
      <c r="AB191" s="19">
        <f t="shared" si="427"/>
        <v>0</v>
      </c>
      <c r="AD191" s="19">
        <f t="shared" si="428"/>
        <v>0</v>
      </c>
      <c r="AE191" s="19">
        <f t="shared" si="428"/>
        <v>0</v>
      </c>
      <c r="AF191" s="19">
        <f t="shared" si="428"/>
        <v>0</v>
      </c>
      <c r="AH191" s="19">
        <f t="shared" si="429"/>
        <v>0</v>
      </c>
      <c r="AI191" s="19">
        <f t="shared" si="429"/>
        <v>0</v>
      </c>
      <c r="AJ191" s="19">
        <f t="shared" si="429"/>
        <v>0</v>
      </c>
      <c r="AL191" s="19">
        <f t="shared" si="430"/>
        <v>0</v>
      </c>
      <c r="AM191" s="19">
        <f t="shared" si="430"/>
        <v>0</v>
      </c>
      <c r="AN191" s="19">
        <f t="shared" si="430"/>
        <v>0</v>
      </c>
      <c r="AP191" s="19">
        <f t="shared" si="431"/>
        <v>0</v>
      </c>
      <c r="AQ191" s="19">
        <f t="shared" si="431"/>
        <v>0</v>
      </c>
      <c r="AR191" s="19">
        <f t="shared" si="431"/>
        <v>0</v>
      </c>
      <c r="AT191" s="19">
        <f t="shared" si="432"/>
        <v>0</v>
      </c>
      <c r="AU191" s="19">
        <f t="shared" si="432"/>
        <v>0</v>
      </c>
      <c r="AV191" s="19">
        <f t="shared" si="432"/>
        <v>0</v>
      </c>
      <c r="AX191" s="19">
        <f t="shared" si="433"/>
        <v>0</v>
      </c>
      <c r="AY191" s="19">
        <f t="shared" si="433"/>
        <v>0</v>
      </c>
      <c r="AZ191" s="19">
        <f t="shared" si="433"/>
        <v>0</v>
      </c>
      <c r="BB191" s="19">
        <f t="shared" si="434"/>
        <v>0</v>
      </c>
      <c r="BC191" s="19">
        <f t="shared" si="434"/>
        <v>0</v>
      </c>
      <c r="BD191" s="19">
        <f t="shared" si="434"/>
        <v>0</v>
      </c>
      <c r="BF191" s="19">
        <f t="shared" si="435"/>
        <v>0</v>
      </c>
      <c r="BG191" s="19">
        <f t="shared" si="435"/>
        <v>0</v>
      </c>
      <c r="BH191" s="19">
        <f t="shared" si="435"/>
        <v>0</v>
      </c>
      <c r="BJ191" s="19">
        <f t="shared" si="436"/>
        <v>0</v>
      </c>
      <c r="BK191" s="19">
        <f t="shared" si="436"/>
        <v>0</v>
      </c>
      <c r="BL191" s="19">
        <f t="shared" si="436"/>
        <v>0</v>
      </c>
      <c r="BN191" s="19">
        <f t="shared" si="437"/>
        <v>0</v>
      </c>
      <c r="BO191" s="19">
        <f t="shared" si="437"/>
        <v>0</v>
      </c>
      <c r="BP191" s="19">
        <f t="shared" si="437"/>
        <v>0</v>
      </c>
      <c r="BR191" s="19">
        <f t="shared" si="438"/>
        <v>0</v>
      </c>
      <c r="BS191" s="19">
        <f t="shared" si="438"/>
        <v>0</v>
      </c>
      <c r="BT191" s="19">
        <f t="shared" si="438"/>
        <v>0</v>
      </c>
      <c r="BV191" s="19">
        <f t="shared" si="439"/>
        <v>0</v>
      </c>
      <c r="BW191" s="19">
        <f t="shared" si="439"/>
        <v>0</v>
      </c>
      <c r="BX191" s="19">
        <f t="shared" si="439"/>
        <v>0</v>
      </c>
      <c r="BZ191" s="19">
        <f t="shared" si="440"/>
        <v>0</v>
      </c>
      <c r="CA191" s="19">
        <f t="shared" si="440"/>
        <v>0</v>
      </c>
      <c r="CB191" s="19">
        <f t="shared" si="440"/>
        <v>0</v>
      </c>
      <c r="CD191" s="19">
        <f t="shared" si="441"/>
        <v>0</v>
      </c>
      <c r="CE191" s="19">
        <f t="shared" si="441"/>
        <v>0</v>
      </c>
      <c r="CF191" s="19">
        <f t="shared" si="441"/>
        <v>0</v>
      </c>
      <c r="CH191" s="19">
        <f t="shared" si="442"/>
        <v>0</v>
      </c>
      <c r="CI191" s="19">
        <f t="shared" si="442"/>
        <v>0</v>
      </c>
      <c r="CJ191" s="19">
        <f t="shared" si="442"/>
        <v>0</v>
      </c>
      <c r="CL191" s="19">
        <f t="shared" si="443"/>
        <v>0</v>
      </c>
      <c r="CM191" s="19">
        <f t="shared" si="443"/>
        <v>0</v>
      </c>
      <c r="CN191" s="19">
        <f t="shared" si="443"/>
        <v>0</v>
      </c>
      <c r="CP191" s="19">
        <f t="shared" si="444"/>
        <v>0</v>
      </c>
      <c r="CQ191" s="19">
        <f t="shared" si="444"/>
        <v>0</v>
      </c>
      <c r="CR191" s="19">
        <f t="shared" si="444"/>
        <v>0</v>
      </c>
      <c r="CT191" s="19">
        <f t="shared" si="445"/>
        <v>0</v>
      </c>
      <c r="CU191" s="19">
        <f t="shared" si="445"/>
        <v>0</v>
      </c>
      <c r="CV191" s="19">
        <f t="shared" si="445"/>
        <v>0</v>
      </c>
      <c r="CX191" s="19">
        <f t="shared" si="446"/>
        <v>0</v>
      </c>
      <c r="CY191" s="19">
        <f t="shared" si="446"/>
        <v>0</v>
      </c>
      <c r="CZ191" s="19">
        <f t="shared" si="446"/>
        <v>0</v>
      </c>
      <c r="DB191" s="19">
        <f t="shared" si="447"/>
        <v>0</v>
      </c>
      <c r="DC191" s="19">
        <f t="shared" si="447"/>
        <v>0</v>
      </c>
      <c r="DD191" s="19">
        <f t="shared" si="447"/>
        <v>0</v>
      </c>
      <c r="DF191" s="19">
        <f t="shared" si="448"/>
        <v>0</v>
      </c>
      <c r="DG191" s="19">
        <f t="shared" si="448"/>
        <v>0</v>
      </c>
      <c r="DH191" s="19">
        <f t="shared" si="448"/>
        <v>0</v>
      </c>
      <c r="DJ191" s="19">
        <f t="shared" si="449"/>
        <v>0</v>
      </c>
      <c r="DK191" s="19">
        <f t="shared" si="449"/>
        <v>0</v>
      </c>
      <c r="DL191" s="19">
        <f t="shared" si="449"/>
        <v>0</v>
      </c>
      <c r="DN191" s="19">
        <f t="shared" si="450"/>
        <v>0</v>
      </c>
      <c r="DO191" s="19">
        <f t="shared" si="450"/>
        <v>0</v>
      </c>
      <c r="DP191" s="19">
        <f t="shared" si="450"/>
        <v>0</v>
      </c>
      <c r="DR191" s="19">
        <f t="shared" si="451"/>
        <v>0</v>
      </c>
      <c r="DS191" s="19">
        <f t="shared" si="451"/>
        <v>0</v>
      </c>
      <c r="DT191" s="19">
        <f t="shared" si="451"/>
        <v>0</v>
      </c>
      <c r="DV191" s="19">
        <f t="shared" si="452"/>
        <v>0</v>
      </c>
      <c r="DW191" s="19">
        <f t="shared" si="452"/>
        <v>0</v>
      </c>
      <c r="DX191" s="19">
        <f t="shared" si="452"/>
        <v>0</v>
      </c>
      <c r="DZ191" s="19">
        <f t="shared" si="453"/>
        <v>0</v>
      </c>
      <c r="EA191" s="19">
        <f t="shared" si="453"/>
        <v>0</v>
      </c>
      <c r="EB191" s="19">
        <f t="shared" si="453"/>
        <v>0</v>
      </c>
      <c r="ED191" s="19">
        <f t="shared" si="454"/>
        <v>0</v>
      </c>
      <c r="EE191" s="19">
        <f t="shared" si="454"/>
        <v>0</v>
      </c>
      <c r="EF191" s="19">
        <f t="shared" si="454"/>
        <v>0</v>
      </c>
      <c r="EH191" s="19">
        <f t="shared" si="455"/>
        <v>0</v>
      </c>
      <c r="EI191" s="19">
        <f t="shared" si="455"/>
        <v>0</v>
      </c>
      <c r="EJ191" s="19">
        <f t="shared" si="455"/>
        <v>0</v>
      </c>
      <c r="EL191" s="19">
        <f t="shared" si="456"/>
        <v>0</v>
      </c>
      <c r="EM191" s="19">
        <f t="shared" si="456"/>
        <v>0</v>
      </c>
      <c r="EN191" s="19">
        <f t="shared" si="456"/>
        <v>0</v>
      </c>
      <c r="EP191" s="19">
        <f t="shared" si="457"/>
        <v>0</v>
      </c>
      <c r="EQ191" s="19">
        <f t="shared" si="457"/>
        <v>0</v>
      </c>
      <c r="ER191" s="19">
        <f t="shared" si="457"/>
        <v>0</v>
      </c>
      <c r="ET191" s="19">
        <f t="shared" si="458"/>
        <v>0</v>
      </c>
      <c r="EU191" s="19">
        <f t="shared" si="458"/>
        <v>0</v>
      </c>
      <c r="EV191" s="19">
        <f t="shared" si="458"/>
        <v>0</v>
      </c>
      <c r="EX191" s="19">
        <f t="shared" si="459"/>
        <v>0</v>
      </c>
      <c r="EY191" s="19">
        <f t="shared" si="459"/>
        <v>0</v>
      </c>
      <c r="EZ191" s="19">
        <f t="shared" si="459"/>
        <v>0</v>
      </c>
      <c r="FB191" s="19">
        <f t="shared" si="460"/>
        <v>0</v>
      </c>
      <c r="FC191" s="19">
        <f t="shared" si="460"/>
        <v>0</v>
      </c>
      <c r="FD191" s="19">
        <f t="shared" si="460"/>
        <v>0</v>
      </c>
      <c r="FF191" s="19">
        <f t="shared" si="461"/>
        <v>0</v>
      </c>
      <c r="FG191" s="19">
        <f t="shared" si="461"/>
        <v>0</v>
      </c>
      <c r="FH191" s="19">
        <f t="shared" si="461"/>
        <v>0</v>
      </c>
      <c r="FJ191" s="19">
        <f t="shared" si="462"/>
        <v>0</v>
      </c>
      <c r="FK191" s="19">
        <f t="shared" si="462"/>
        <v>0</v>
      </c>
      <c r="FL191" s="19">
        <f t="shared" si="462"/>
        <v>0</v>
      </c>
      <c r="FN191" s="19">
        <f t="shared" si="463"/>
        <v>0</v>
      </c>
      <c r="FO191" s="19">
        <f t="shared" si="463"/>
        <v>0</v>
      </c>
      <c r="FP191" s="19">
        <f t="shared" si="463"/>
        <v>0</v>
      </c>
      <c r="FR191" s="19">
        <f t="shared" si="464"/>
        <v>0</v>
      </c>
      <c r="FS191" s="19">
        <f t="shared" si="464"/>
        <v>0</v>
      </c>
      <c r="FT191" s="19">
        <f t="shared" si="464"/>
        <v>0</v>
      </c>
      <c r="FV191" s="19">
        <f t="shared" si="465"/>
        <v>0</v>
      </c>
      <c r="FW191" s="19">
        <f t="shared" si="465"/>
        <v>0</v>
      </c>
      <c r="FX191" s="19">
        <f t="shared" si="465"/>
        <v>0</v>
      </c>
      <c r="FZ191" s="19">
        <f t="shared" si="466"/>
        <v>0</v>
      </c>
      <c r="GA191" s="19">
        <f t="shared" si="466"/>
        <v>0</v>
      </c>
      <c r="GB191" s="19">
        <f t="shared" si="466"/>
        <v>0</v>
      </c>
      <c r="GD191" s="19">
        <f t="shared" si="467"/>
        <v>0</v>
      </c>
      <c r="GE191" s="19">
        <f t="shared" si="467"/>
        <v>0</v>
      </c>
      <c r="GF191" s="19">
        <f t="shared" si="467"/>
        <v>0</v>
      </c>
      <c r="GH191" s="19">
        <f t="shared" si="468"/>
        <v>0</v>
      </c>
      <c r="GI191" s="19">
        <f t="shared" si="468"/>
        <v>0</v>
      </c>
      <c r="GJ191" s="19">
        <f t="shared" si="468"/>
        <v>0</v>
      </c>
      <c r="GL191" s="19">
        <f t="shared" si="469"/>
        <v>0</v>
      </c>
      <c r="GM191" s="19">
        <f t="shared" si="469"/>
        <v>0</v>
      </c>
      <c r="GN191" s="19">
        <f t="shared" si="469"/>
        <v>0</v>
      </c>
      <c r="GP191" s="19">
        <f t="shared" si="470"/>
        <v>0</v>
      </c>
      <c r="GQ191" s="19">
        <f t="shared" si="470"/>
        <v>0</v>
      </c>
      <c r="GR191" s="19">
        <f t="shared" si="470"/>
        <v>0</v>
      </c>
      <c r="GT191" s="19">
        <f t="shared" si="471"/>
        <v>0</v>
      </c>
      <c r="GU191" s="19">
        <f t="shared" si="471"/>
        <v>0</v>
      </c>
      <c r="GV191" s="19">
        <f t="shared" si="471"/>
        <v>0</v>
      </c>
      <c r="HA191" s="27" t="str">
        <f>IF(N191="wykład",G191*E191*'Formy zajęć'!$D$53*'Formy zajęć'!$D$58,IF(N191="ćw.aud",G191*E191*'Kierunek studiów'!$C$6/'Formy zajęć'!$D$59*'Formy zajęć'!$D$53,IF(N191="sem",G191*E191*'Kierunek studiów'!$C$6/'Formy zajęć'!$D$62*'Formy zajęć'!$D$53,IF(N191="ćw.konw",G191*E191*'Formy zajęć'!$D$53*'Kierunek studiów'!$C$6/'Formy zajęć'!$D$61,IF(N191="ćw.lab",G191*E191*'Formy zajęć'!$D$53*'Kierunek studiów'!$C$6/'Formy zajęć'!$D$60,IF(N191="niesklasyfikowane",0,""))))))</f>
        <v/>
      </c>
      <c r="HB191" s="19" t="str">
        <f t="shared" si="478"/>
        <v/>
      </c>
    </row>
    <row r="192" spans="2:210" x14ac:dyDescent="0.25">
      <c r="B192" s="28">
        <f t="shared" si="472"/>
        <v>0</v>
      </c>
      <c r="C192" s="25">
        <f>Przedmioty!B193</f>
        <v>0</v>
      </c>
      <c r="D192" s="28">
        <f>Przedmioty!D193</f>
        <v>0</v>
      </c>
      <c r="E192" s="28">
        <f>Przedmioty!C193</f>
        <v>0</v>
      </c>
      <c r="F192" s="29">
        <f t="shared" si="473"/>
        <v>0</v>
      </c>
      <c r="G192" s="29">
        <f t="shared" si="474"/>
        <v>0</v>
      </c>
      <c r="H192" s="29">
        <f t="shared" si="475"/>
        <v>0</v>
      </c>
      <c r="J192" s="19">
        <f t="shared" si="476"/>
        <v>0</v>
      </c>
      <c r="K192" s="19">
        <f t="shared" si="477"/>
        <v>870</v>
      </c>
      <c r="L192" s="19" t="str">
        <f>IF(OR(B193&gt;B192,J192=0),"",K192-SUM($L$174:L191))</f>
        <v/>
      </c>
      <c r="M192" s="19" t="str">
        <f t="shared" si="479"/>
        <v/>
      </c>
      <c r="N192" s="19" t="str">
        <f t="shared" si="425"/>
        <v/>
      </c>
      <c r="P192" s="55" t="str">
        <f>IF(N192="wykład",E192,IF(N192="ćw.aud",E192*'Kierunek studiów'!$C$6/'Formy zajęć'!$D$59,IF(N192="ćw.lab",E192*'Kierunek studiów'!$C$6/'Formy zajęć'!$D$60,IF(N192="ćw.konw",E192*'Kierunek studiów'!$C$6/'Formy zajęć'!$D$61,IF(N192="sem",E192*'Kierunek studiów'!$C$6/'Formy zajęć'!$D$62,IF(N192="niesklasyfikowane",0,""))))))</f>
        <v/>
      </c>
      <c r="V192" s="19">
        <f t="shared" si="426"/>
        <v>0</v>
      </c>
      <c r="W192" s="19">
        <f t="shared" si="426"/>
        <v>0</v>
      </c>
      <c r="X192" s="19">
        <f t="shared" si="426"/>
        <v>0</v>
      </c>
      <c r="Z192" s="19">
        <f t="shared" si="427"/>
        <v>0</v>
      </c>
      <c r="AA192" s="19">
        <f t="shared" si="427"/>
        <v>0</v>
      </c>
      <c r="AB192" s="19">
        <f t="shared" si="427"/>
        <v>0</v>
      </c>
      <c r="AD192" s="19">
        <f t="shared" si="428"/>
        <v>0</v>
      </c>
      <c r="AE192" s="19">
        <f t="shared" si="428"/>
        <v>0</v>
      </c>
      <c r="AF192" s="19">
        <f t="shared" si="428"/>
        <v>0</v>
      </c>
      <c r="AH192" s="19">
        <f t="shared" si="429"/>
        <v>0</v>
      </c>
      <c r="AI192" s="19">
        <f t="shared" si="429"/>
        <v>0</v>
      </c>
      <c r="AJ192" s="19">
        <f t="shared" si="429"/>
        <v>0</v>
      </c>
      <c r="AL192" s="19">
        <f t="shared" si="430"/>
        <v>0</v>
      </c>
      <c r="AM192" s="19">
        <f t="shared" si="430"/>
        <v>0</v>
      </c>
      <c r="AN192" s="19">
        <f t="shared" si="430"/>
        <v>0</v>
      </c>
      <c r="AP192" s="19">
        <f t="shared" si="431"/>
        <v>0</v>
      </c>
      <c r="AQ192" s="19">
        <f t="shared" si="431"/>
        <v>0</v>
      </c>
      <c r="AR192" s="19">
        <f t="shared" si="431"/>
        <v>0</v>
      </c>
      <c r="AT192" s="19">
        <f t="shared" si="432"/>
        <v>0</v>
      </c>
      <c r="AU192" s="19">
        <f t="shared" si="432"/>
        <v>0</v>
      </c>
      <c r="AV192" s="19">
        <f t="shared" si="432"/>
        <v>0</v>
      </c>
      <c r="AX192" s="19">
        <f t="shared" si="433"/>
        <v>0</v>
      </c>
      <c r="AY192" s="19">
        <f t="shared" si="433"/>
        <v>0</v>
      </c>
      <c r="AZ192" s="19">
        <f t="shared" si="433"/>
        <v>0</v>
      </c>
      <c r="BB192" s="19">
        <f t="shared" si="434"/>
        <v>0</v>
      </c>
      <c r="BC192" s="19">
        <f t="shared" si="434"/>
        <v>0</v>
      </c>
      <c r="BD192" s="19">
        <f t="shared" si="434"/>
        <v>0</v>
      </c>
      <c r="BF192" s="19">
        <f t="shared" si="435"/>
        <v>0</v>
      </c>
      <c r="BG192" s="19">
        <f t="shared" si="435"/>
        <v>0</v>
      </c>
      <c r="BH192" s="19">
        <f t="shared" si="435"/>
        <v>0</v>
      </c>
      <c r="BJ192" s="19">
        <f t="shared" si="436"/>
        <v>0</v>
      </c>
      <c r="BK192" s="19">
        <f t="shared" si="436"/>
        <v>0</v>
      </c>
      <c r="BL192" s="19">
        <f t="shared" si="436"/>
        <v>0</v>
      </c>
      <c r="BN192" s="19">
        <f t="shared" si="437"/>
        <v>0</v>
      </c>
      <c r="BO192" s="19">
        <f t="shared" si="437"/>
        <v>0</v>
      </c>
      <c r="BP192" s="19">
        <f t="shared" si="437"/>
        <v>0</v>
      </c>
      <c r="BR192" s="19">
        <f t="shared" si="438"/>
        <v>0</v>
      </c>
      <c r="BS192" s="19">
        <f t="shared" si="438"/>
        <v>0</v>
      </c>
      <c r="BT192" s="19">
        <f t="shared" si="438"/>
        <v>0</v>
      </c>
      <c r="BV192" s="19">
        <f t="shared" si="439"/>
        <v>0</v>
      </c>
      <c r="BW192" s="19">
        <f t="shared" si="439"/>
        <v>0</v>
      </c>
      <c r="BX192" s="19">
        <f t="shared" si="439"/>
        <v>0</v>
      </c>
      <c r="BZ192" s="19">
        <f t="shared" si="440"/>
        <v>0</v>
      </c>
      <c r="CA192" s="19">
        <f t="shared" si="440"/>
        <v>0</v>
      </c>
      <c r="CB192" s="19">
        <f t="shared" si="440"/>
        <v>0</v>
      </c>
      <c r="CD192" s="19">
        <f t="shared" si="441"/>
        <v>0</v>
      </c>
      <c r="CE192" s="19">
        <f t="shared" si="441"/>
        <v>0</v>
      </c>
      <c r="CF192" s="19">
        <f t="shared" si="441"/>
        <v>0</v>
      </c>
      <c r="CH192" s="19">
        <f t="shared" si="442"/>
        <v>0</v>
      </c>
      <c r="CI192" s="19">
        <f t="shared" si="442"/>
        <v>0</v>
      </c>
      <c r="CJ192" s="19">
        <f t="shared" si="442"/>
        <v>0</v>
      </c>
      <c r="CL192" s="19">
        <f t="shared" si="443"/>
        <v>0</v>
      </c>
      <c r="CM192" s="19">
        <f t="shared" si="443"/>
        <v>0</v>
      </c>
      <c r="CN192" s="19">
        <f t="shared" si="443"/>
        <v>0</v>
      </c>
      <c r="CP192" s="19">
        <f t="shared" si="444"/>
        <v>0</v>
      </c>
      <c r="CQ192" s="19">
        <f t="shared" si="444"/>
        <v>0</v>
      </c>
      <c r="CR192" s="19">
        <f t="shared" si="444"/>
        <v>0</v>
      </c>
      <c r="CT192" s="19">
        <f t="shared" si="445"/>
        <v>0</v>
      </c>
      <c r="CU192" s="19">
        <f t="shared" si="445"/>
        <v>0</v>
      </c>
      <c r="CV192" s="19">
        <f t="shared" si="445"/>
        <v>0</v>
      </c>
      <c r="CX192" s="19">
        <f t="shared" si="446"/>
        <v>0</v>
      </c>
      <c r="CY192" s="19">
        <f t="shared" si="446"/>
        <v>0</v>
      </c>
      <c r="CZ192" s="19">
        <f t="shared" si="446"/>
        <v>0</v>
      </c>
      <c r="DB192" s="19">
        <f t="shared" si="447"/>
        <v>0</v>
      </c>
      <c r="DC192" s="19">
        <f t="shared" si="447"/>
        <v>0</v>
      </c>
      <c r="DD192" s="19">
        <f t="shared" si="447"/>
        <v>0</v>
      </c>
      <c r="DF192" s="19">
        <f t="shared" si="448"/>
        <v>0</v>
      </c>
      <c r="DG192" s="19">
        <f t="shared" si="448"/>
        <v>0</v>
      </c>
      <c r="DH192" s="19">
        <f t="shared" si="448"/>
        <v>0</v>
      </c>
      <c r="DJ192" s="19">
        <f t="shared" si="449"/>
        <v>0</v>
      </c>
      <c r="DK192" s="19">
        <f t="shared" si="449"/>
        <v>0</v>
      </c>
      <c r="DL192" s="19">
        <f t="shared" si="449"/>
        <v>0</v>
      </c>
      <c r="DN192" s="19">
        <f t="shared" si="450"/>
        <v>0</v>
      </c>
      <c r="DO192" s="19">
        <f t="shared" si="450"/>
        <v>0</v>
      </c>
      <c r="DP192" s="19">
        <f t="shared" si="450"/>
        <v>0</v>
      </c>
      <c r="DR192" s="19">
        <f t="shared" si="451"/>
        <v>0</v>
      </c>
      <c r="DS192" s="19">
        <f t="shared" si="451"/>
        <v>0</v>
      </c>
      <c r="DT192" s="19">
        <f t="shared" si="451"/>
        <v>0</v>
      </c>
      <c r="DV192" s="19">
        <f t="shared" si="452"/>
        <v>0</v>
      </c>
      <c r="DW192" s="19">
        <f t="shared" si="452"/>
        <v>0</v>
      </c>
      <c r="DX192" s="19">
        <f t="shared" si="452"/>
        <v>0</v>
      </c>
      <c r="DZ192" s="19">
        <f t="shared" si="453"/>
        <v>0</v>
      </c>
      <c r="EA192" s="19">
        <f t="shared" si="453"/>
        <v>0</v>
      </c>
      <c r="EB192" s="19">
        <f t="shared" si="453"/>
        <v>0</v>
      </c>
      <c r="ED192" s="19">
        <f t="shared" si="454"/>
        <v>0</v>
      </c>
      <c r="EE192" s="19">
        <f t="shared" si="454"/>
        <v>0</v>
      </c>
      <c r="EF192" s="19">
        <f t="shared" si="454"/>
        <v>0</v>
      </c>
      <c r="EH192" s="19">
        <f t="shared" si="455"/>
        <v>0</v>
      </c>
      <c r="EI192" s="19">
        <f t="shared" si="455"/>
        <v>0</v>
      </c>
      <c r="EJ192" s="19">
        <f t="shared" si="455"/>
        <v>0</v>
      </c>
      <c r="EL192" s="19">
        <f t="shared" si="456"/>
        <v>0</v>
      </c>
      <c r="EM192" s="19">
        <f t="shared" si="456"/>
        <v>0</v>
      </c>
      <c r="EN192" s="19">
        <f t="shared" si="456"/>
        <v>0</v>
      </c>
      <c r="EP192" s="19">
        <f t="shared" si="457"/>
        <v>0</v>
      </c>
      <c r="EQ192" s="19">
        <f t="shared" si="457"/>
        <v>0</v>
      </c>
      <c r="ER192" s="19">
        <f t="shared" si="457"/>
        <v>0</v>
      </c>
      <c r="ET192" s="19">
        <f t="shared" si="458"/>
        <v>0</v>
      </c>
      <c r="EU192" s="19">
        <f t="shared" si="458"/>
        <v>0</v>
      </c>
      <c r="EV192" s="19">
        <f t="shared" si="458"/>
        <v>0</v>
      </c>
      <c r="EX192" s="19">
        <f t="shared" si="459"/>
        <v>0</v>
      </c>
      <c r="EY192" s="19">
        <f t="shared" si="459"/>
        <v>0</v>
      </c>
      <c r="EZ192" s="19">
        <f t="shared" si="459"/>
        <v>0</v>
      </c>
      <c r="FB192" s="19">
        <f t="shared" si="460"/>
        <v>0</v>
      </c>
      <c r="FC192" s="19">
        <f t="shared" si="460"/>
        <v>0</v>
      </c>
      <c r="FD192" s="19">
        <f t="shared" si="460"/>
        <v>0</v>
      </c>
      <c r="FF192" s="19">
        <f t="shared" si="461"/>
        <v>0</v>
      </c>
      <c r="FG192" s="19">
        <f t="shared" si="461"/>
        <v>0</v>
      </c>
      <c r="FH192" s="19">
        <f t="shared" si="461"/>
        <v>0</v>
      </c>
      <c r="FJ192" s="19">
        <f t="shared" si="462"/>
        <v>0</v>
      </c>
      <c r="FK192" s="19">
        <f t="shared" si="462"/>
        <v>0</v>
      </c>
      <c r="FL192" s="19">
        <f t="shared" si="462"/>
        <v>0</v>
      </c>
      <c r="FN192" s="19">
        <f t="shared" si="463"/>
        <v>0</v>
      </c>
      <c r="FO192" s="19">
        <f t="shared" si="463"/>
        <v>0</v>
      </c>
      <c r="FP192" s="19">
        <f t="shared" si="463"/>
        <v>0</v>
      </c>
      <c r="FR192" s="19">
        <f t="shared" si="464"/>
        <v>0</v>
      </c>
      <c r="FS192" s="19">
        <f t="shared" si="464"/>
        <v>0</v>
      </c>
      <c r="FT192" s="19">
        <f t="shared" si="464"/>
        <v>0</v>
      </c>
      <c r="FV192" s="19">
        <f t="shared" si="465"/>
        <v>0</v>
      </c>
      <c r="FW192" s="19">
        <f t="shared" si="465"/>
        <v>0</v>
      </c>
      <c r="FX192" s="19">
        <f t="shared" si="465"/>
        <v>0</v>
      </c>
      <c r="FZ192" s="19">
        <f t="shared" si="466"/>
        <v>0</v>
      </c>
      <c r="GA192" s="19">
        <f t="shared" si="466"/>
        <v>0</v>
      </c>
      <c r="GB192" s="19">
        <f t="shared" si="466"/>
        <v>0</v>
      </c>
      <c r="GD192" s="19">
        <f t="shared" si="467"/>
        <v>0</v>
      </c>
      <c r="GE192" s="19">
        <f t="shared" si="467"/>
        <v>0</v>
      </c>
      <c r="GF192" s="19">
        <f t="shared" si="467"/>
        <v>0</v>
      </c>
      <c r="GH192" s="19">
        <f t="shared" si="468"/>
        <v>0</v>
      </c>
      <c r="GI192" s="19">
        <f t="shared" si="468"/>
        <v>0</v>
      </c>
      <c r="GJ192" s="19">
        <f t="shared" si="468"/>
        <v>0</v>
      </c>
      <c r="GL192" s="19">
        <f t="shared" si="469"/>
        <v>0</v>
      </c>
      <c r="GM192" s="19">
        <f t="shared" si="469"/>
        <v>0</v>
      </c>
      <c r="GN192" s="19">
        <f t="shared" si="469"/>
        <v>0</v>
      </c>
      <c r="GP192" s="19">
        <f t="shared" si="470"/>
        <v>0</v>
      </c>
      <c r="GQ192" s="19">
        <f t="shared" si="470"/>
        <v>0</v>
      </c>
      <c r="GR192" s="19">
        <f t="shared" si="470"/>
        <v>0</v>
      </c>
      <c r="GT192" s="19">
        <f t="shared" si="471"/>
        <v>0</v>
      </c>
      <c r="GU192" s="19">
        <f t="shared" si="471"/>
        <v>0</v>
      </c>
      <c r="GV192" s="19">
        <f t="shared" si="471"/>
        <v>0</v>
      </c>
      <c r="HA192" s="27" t="str">
        <f>IF(N192="wykład",G192*E192*'Formy zajęć'!$D$53*'Formy zajęć'!$D$58,IF(N192="ćw.aud",G192*E192*'Kierunek studiów'!$C$6/'Formy zajęć'!$D$59*'Formy zajęć'!$D$53,IF(N192="sem",G192*E192*'Kierunek studiów'!$C$6/'Formy zajęć'!$D$62*'Formy zajęć'!$D$53,IF(N192="ćw.konw",G192*E192*'Formy zajęć'!$D$53*'Kierunek studiów'!$C$6/'Formy zajęć'!$D$61,IF(N192="ćw.lab",G192*E192*'Formy zajęć'!$D$53*'Kierunek studiów'!$C$6/'Formy zajęć'!$D$60,IF(N192="niesklasyfikowane",0,""))))))</f>
        <v/>
      </c>
      <c r="HB192" s="19" t="str">
        <f t="shared" si="478"/>
        <v/>
      </c>
    </row>
    <row r="193" spans="2:210" x14ac:dyDescent="0.25">
      <c r="B193" s="28">
        <f t="shared" si="472"/>
        <v>0</v>
      </c>
      <c r="C193" s="25">
        <f>Przedmioty!B194</f>
        <v>0</v>
      </c>
      <c r="D193" s="28">
        <f>Przedmioty!D194</f>
        <v>0</v>
      </c>
      <c r="E193" s="28">
        <f>Przedmioty!C194</f>
        <v>0</v>
      </c>
      <c r="F193" s="29">
        <f t="shared" si="473"/>
        <v>0</v>
      </c>
      <c r="G193" s="29">
        <f t="shared" si="474"/>
        <v>0</v>
      </c>
      <c r="H193" s="29">
        <f t="shared" si="475"/>
        <v>0</v>
      </c>
      <c r="J193" s="19">
        <f t="shared" si="476"/>
        <v>0</v>
      </c>
      <c r="K193" s="19">
        <f t="shared" si="477"/>
        <v>870</v>
      </c>
      <c r="L193" s="19" t="str">
        <f>IF(OR(B194&gt;B193,J193=0),"",K193-SUM($L$174:L192))</f>
        <v/>
      </c>
      <c r="M193" s="19" t="str">
        <f t="shared" si="479"/>
        <v/>
      </c>
      <c r="N193" s="19" t="str">
        <f t="shared" si="425"/>
        <v/>
      </c>
      <c r="P193" s="55" t="str">
        <f>IF(N193="wykład",E193,IF(N193="ćw.aud",E193*'Kierunek studiów'!$C$6/'Formy zajęć'!$D$59,IF(N193="ćw.lab",E193*'Kierunek studiów'!$C$6/'Formy zajęć'!$D$60,IF(N193="ćw.konw",E193*'Kierunek studiów'!$C$6/'Formy zajęć'!$D$61,IF(N193="sem",E193*'Kierunek studiów'!$C$6/'Formy zajęć'!$D$62,IF(N193="niesklasyfikowane",0,""))))))</f>
        <v/>
      </c>
      <c r="V193" s="19">
        <f t="shared" si="426"/>
        <v>0</v>
      </c>
      <c r="W193" s="19">
        <f t="shared" si="426"/>
        <v>0</v>
      </c>
      <c r="X193" s="19">
        <f t="shared" si="426"/>
        <v>0</v>
      </c>
      <c r="Z193" s="19">
        <f t="shared" si="427"/>
        <v>0</v>
      </c>
      <c r="AA193" s="19">
        <f t="shared" si="427"/>
        <v>0</v>
      </c>
      <c r="AB193" s="19">
        <f t="shared" si="427"/>
        <v>0</v>
      </c>
      <c r="AD193" s="19">
        <f t="shared" si="428"/>
        <v>0</v>
      </c>
      <c r="AE193" s="19">
        <f t="shared" si="428"/>
        <v>0</v>
      </c>
      <c r="AF193" s="19">
        <f t="shared" si="428"/>
        <v>0</v>
      </c>
      <c r="AH193" s="19">
        <f t="shared" si="429"/>
        <v>0</v>
      </c>
      <c r="AI193" s="19">
        <f t="shared" si="429"/>
        <v>0</v>
      </c>
      <c r="AJ193" s="19">
        <f t="shared" si="429"/>
        <v>0</v>
      </c>
      <c r="AL193" s="19">
        <f t="shared" si="430"/>
        <v>0</v>
      </c>
      <c r="AM193" s="19">
        <f t="shared" si="430"/>
        <v>0</v>
      </c>
      <c r="AN193" s="19">
        <f t="shared" si="430"/>
        <v>0</v>
      </c>
      <c r="AP193" s="19">
        <f t="shared" si="431"/>
        <v>0</v>
      </c>
      <c r="AQ193" s="19">
        <f t="shared" si="431"/>
        <v>0</v>
      </c>
      <c r="AR193" s="19">
        <f t="shared" si="431"/>
        <v>0</v>
      </c>
      <c r="AT193" s="19">
        <f t="shared" si="432"/>
        <v>0</v>
      </c>
      <c r="AU193" s="19">
        <f t="shared" si="432"/>
        <v>0</v>
      </c>
      <c r="AV193" s="19">
        <f t="shared" si="432"/>
        <v>0</v>
      </c>
      <c r="AX193" s="19">
        <f t="shared" si="433"/>
        <v>0</v>
      </c>
      <c r="AY193" s="19">
        <f t="shared" si="433"/>
        <v>0</v>
      </c>
      <c r="AZ193" s="19">
        <f t="shared" si="433"/>
        <v>0</v>
      </c>
      <c r="BB193" s="19">
        <f t="shared" si="434"/>
        <v>0</v>
      </c>
      <c r="BC193" s="19">
        <f t="shared" si="434"/>
        <v>0</v>
      </c>
      <c r="BD193" s="19">
        <f t="shared" si="434"/>
        <v>0</v>
      </c>
      <c r="BF193" s="19">
        <f t="shared" si="435"/>
        <v>0</v>
      </c>
      <c r="BG193" s="19">
        <f t="shared" si="435"/>
        <v>0</v>
      </c>
      <c r="BH193" s="19">
        <f t="shared" si="435"/>
        <v>0</v>
      </c>
      <c r="BJ193" s="19">
        <f t="shared" si="436"/>
        <v>0</v>
      </c>
      <c r="BK193" s="19">
        <f t="shared" si="436"/>
        <v>0</v>
      </c>
      <c r="BL193" s="19">
        <f t="shared" si="436"/>
        <v>0</v>
      </c>
      <c r="BN193" s="19">
        <f t="shared" si="437"/>
        <v>0</v>
      </c>
      <c r="BO193" s="19">
        <f t="shared" si="437"/>
        <v>0</v>
      </c>
      <c r="BP193" s="19">
        <f t="shared" si="437"/>
        <v>0</v>
      </c>
      <c r="BR193" s="19">
        <f t="shared" si="438"/>
        <v>0</v>
      </c>
      <c r="BS193" s="19">
        <f t="shared" si="438"/>
        <v>0</v>
      </c>
      <c r="BT193" s="19">
        <f t="shared" si="438"/>
        <v>0</v>
      </c>
      <c r="BV193" s="19">
        <f t="shared" si="439"/>
        <v>0</v>
      </c>
      <c r="BW193" s="19">
        <f t="shared" si="439"/>
        <v>0</v>
      </c>
      <c r="BX193" s="19">
        <f t="shared" si="439"/>
        <v>0</v>
      </c>
      <c r="BZ193" s="19">
        <f t="shared" si="440"/>
        <v>0</v>
      </c>
      <c r="CA193" s="19">
        <f t="shared" si="440"/>
        <v>0</v>
      </c>
      <c r="CB193" s="19">
        <f t="shared" si="440"/>
        <v>0</v>
      </c>
      <c r="CD193" s="19">
        <f t="shared" si="441"/>
        <v>0</v>
      </c>
      <c r="CE193" s="19">
        <f t="shared" si="441"/>
        <v>0</v>
      </c>
      <c r="CF193" s="19">
        <f t="shared" si="441"/>
        <v>0</v>
      </c>
      <c r="CH193" s="19">
        <f t="shared" si="442"/>
        <v>0</v>
      </c>
      <c r="CI193" s="19">
        <f t="shared" si="442"/>
        <v>0</v>
      </c>
      <c r="CJ193" s="19">
        <f t="shared" si="442"/>
        <v>0</v>
      </c>
      <c r="CL193" s="19">
        <f t="shared" si="443"/>
        <v>0</v>
      </c>
      <c r="CM193" s="19">
        <f t="shared" si="443"/>
        <v>0</v>
      </c>
      <c r="CN193" s="19">
        <f t="shared" si="443"/>
        <v>0</v>
      </c>
      <c r="CP193" s="19">
        <f t="shared" si="444"/>
        <v>0</v>
      </c>
      <c r="CQ193" s="19">
        <f t="shared" si="444"/>
        <v>0</v>
      </c>
      <c r="CR193" s="19">
        <f t="shared" si="444"/>
        <v>0</v>
      </c>
      <c r="CT193" s="19">
        <f t="shared" si="445"/>
        <v>0</v>
      </c>
      <c r="CU193" s="19">
        <f t="shared" si="445"/>
        <v>0</v>
      </c>
      <c r="CV193" s="19">
        <f t="shared" si="445"/>
        <v>0</v>
      </c>
      <c r="CX193" s="19">
        <f t="shared" si="446"/>
        <v>0</v>
      </c>
      <c r="CY193" s="19">
        <f t="shared" si="446"/>
        <v>0</v>
      </c>
      <c r="CZ193" s="19">
        <f t="shared" si="446"/>
        <v>0</v>
      </c>
      <c r="DB193" s="19">
        <f t="shared" si="447"/>
        <v>0</v>
      </c>
      <c r="DC193" s="19">
        <f t="shared" si="447"/>
        <v>0</v>
      </c>
      <c r="DD193" s="19">
        <f t="shared" si="447"/>
        <v>0</v>
      </c>
      <c r="DF193" s="19">
        <f t="shared" si="448"/>
        <v>0</v>
      </c>
      <c r="DG193" s="19">
        <f t="shared" si="448"/>
        <v>0</v>
      </c>
      <c r="DH193" s="19">
        <f t="shared" si="448"/>
        <v>0</v>
      </c>
      <c r="DJ193" s="19">
        <f t="shared" si="449"/>
        <v>0</v>
      </c>
      <c r="DK193" s="19">
        <f t="shared" si="449"/>
        <v>0</v>
      </c>
      <c r="DL193" s="19">
        <f t="shared" si="449"/>
        <v>0</v>
      </c>
      <c r="DN193" s="19">
        <f t="shared" si="450"/>
        <v>0</v>
      </c>
      <c r="DO193" s="19">
        <f t="shared" si="450"/>
        <v>0</v>
      </c>
      <c r="DP193" s="19">
        <f t="shared" si="450"/>
        <v>0</v>
      </c>
      <c r="DR193" s="19">
        <f t="shared" si="451"/>
        <v>0</v>
      </c>
      <c r="DS193" s="19">
        <f t="shared" si="451"/>
        <v>0</v>
      </c>
      <c r="DT193" s="19">
        <f t="shared" si="451"/>
        <v>0</v>
      </c>
      <c r="DV193" s="19">
        <f t="shared" si="452"/>
        <v>0</v>
      </c>
      <c r="DW193" s="19">
        <f t="shared" si="452"/>
        <v>0</v>
      </c>
      <c r="DX193" s="19">
        <f t="shared" si="452"/>
        <v>0</v>
      </c>
      <c r="DZ193" s="19">
        <f t="shared" si="453"/>
        <v>0</v>
      </c>
      <c r="EA193" s="19">
        <f t="shared" si="453"/>
        <v>0</v>
      </c>
      <c r="EB193" s="19">
        <f t="shared" si="453"/>
        <v>0</v>
      </c>
      <c r="ED193" s="19">
        <f t="shared" si="454"/>
        <v>0</v>
      </c>
      <c r="EE193" s="19">
        <f t="shared" si="454"/>
        <v>0</v>
      </c>
      <c r="EF193" s="19">
        <f t="shared" si="454"/>
        <v>0</v>
      </c>
      <c r="EH193" s="19">
        <f t="shared" si="455"/>
        <v>0</v>
      </c>
      <c r="EI193" s="19">
        <f t="shared" si="455"/>
        <v>0</v>
      </c>
      <c r="EJ193" s="19">
        <f t="shared" si="455"/>
        <v>0</v>
      </c>
      <c r="EL193" s="19">
        <f t="shared" si="456"/>
        <v>0</v>
      </c>
      <c r="EM193" s="19">
        <f t="shared" si="456"/>
        <v>0</v>
      </c>
      <c r="EN193" s="19">
        <f t="shared" si="456"/>
        <v>0</v>
      </c>
      <c r="EP193" s="19">
        <f t="shared" si="457"/>
        <v>0</v>
      </c>
      <c r="EQ193" s="19">
        <f t="shared" si="457"/>
        <v>0</v>
      </c>
      <c r="ER193" s="19">
        <f t="shared" si="457"/>
        <v>0</v>
      </c>
      <c r="ET193" s="19">
        <f t="shared" si="458"/>
        <v>0</v>
      </c>
      <c r="EU193" s="19">
        <f t="shared" si="458"/>
        <v>0</v>
      </c>
      <c r="EV193" s="19">
        <f t="shared" si="458"/>
        <v>0</v>
      </c>
      <c r="EX193" s="19">
        <f t="shared" si="459"/>
        <v>0</v>
      </c>
      <c r="EY193" s="19">
        <f t="shared" si="459"/>
        <v>0</v>
      </c>
      <c r="EZ193" s="19">
        <f t="shared" si="459"/>
        <v>0</v>
      </c>
      <c r="FB193" s="19">
        <f t="shared" si="460"/>
        <v>0</v>
      </c>
      <c r="FC193" s="19">
        <f t="shared" si="460"/>
        <v>0</v>
      </c>
      <c r="FD193" s="19">
        <f t="shared" si="460"/>
        <v>0</v>
      </c>
      <c r="FF193" s="19">
        <f t="shared" si="461"/>
        <v>0</v>
      </c>
      <c r="FG193" s="19">
        <f t="shared" si="461"/>
        <v>0</v>
      </c>
      <c r="FH193" s="19">
        <f t="shared" si="461"/>
        <v>0</v>
      </c>
      <c r="FJ193" s="19">
        <f t="shared" si="462"/>
        <v>0</v>
      </c>
      <c r="FK193" s="19">
        <f t="shared" si="462"/>
        <v>0</v>
      </c>
      <c r="FL193" s="19">
        <f t="shared" si="462"/>
        <v>0</v>
      </c>
      <c r="FN193" s="19">
        <f t="shared" si="463"/>
        <v>0</v>
      </c>
      <c r="FO193" s="19">
        <f t="shared" si="463"/>
        <v>0</v>
      </c>
      <c r="FP193" s="19">
        <f t="shared" si="463"/>
        <v>0</v>
      </c>
      <c r="FR193" s="19">
        <f t="shared" si="464"/>
        <v>0</v>
      </c>
      <c r="FS193" s="19">
        <f t="shared" si="464"/>
        <v>0</v>
      </c>
      <c r="FT193" s="19">
        <f t="shared" si="464"/>
        <v>0</v>
      </c>
      <c r="FV193" s="19">
        <f t="shared" si="465"/>
        <v>0</v>
      </c>
      <c r="FW193" s="19">
        <f t="shared" si="465"/>
        <v>0</v>
      </c>
      <c r="FX193" s="19">
        <f t="shared" si="465"/>
        <v>0</v>
      </c>
      <c r="FZ193" s="19">
        <f t="shared" si="466"/>
        <v>0</v>
      </c>
      <c r="GA193" s="19">
        <f t="shared" si="466"/>
        <v>0</v>
      </c>
      <c r="GB193" s="19">
        <f t="shared" si="466"/>
        <v>0</v>
      </c>
      <c r="GD193" s="19">
        <f t="shared" si="467"/>
        <v>0</v>
      </c>
      <c r="GE193" s="19">
        <f t="shared" si="467"/>
        <v>0</v>
      </c>
      <c r="GF193" s="19">
        <f t="shared" si="467"/>
        <v>0</v>
      </c>
      <c r="GH193" s="19">
        <f t="shared" si="468"/>
        <v>0</v>
      </c>
      <c r="GI193" s="19">
        <f t="shared" si="468"/>
        <v>0</v>
      </c>
      <c r="GJ193" s="19">
        <f t="shared" si="468"/>
        <v>0</v>
      </c>
      <c r="GL193" s="19">
        <f t="shared" si="469"/>
        <v>0</v>
      </c>
      <c r="GM193" s="19">
        <f t="shared" si="469"/>
        <v>0</v>
      </c>
      <c r="GN193" s="19">
        <f t="shared" si="469"/>
        <v>0</v>
      </c>
      <c r="GP193" s="19">
        <f t="shared" si="470"/>
        <v>0</v>
      </c>
      <c r="GQ193" s="19">
        <f t="shared" si="470"/>
        <v>0</v>
      </c>
      <c r="GR193" s="19">
        <f t="shared" si="470"/>
        <v>0</v>
      </c>
      <c r="GT193" s="19">
        <f t="shared" si="471"/>
        <v>0</v>
      </c>
      <c r="GU193" s="19">
        <f t="shared" si="471"/>
        <v>0</v>
      </c>
      <c r="GV193" s="19">
        <f t="shared" si="471"/>
        <v>0</v>
      </c>
      <c r="HA193" s="27" t="str">
        <f>IF(N193="wykład",G193*E193*'Formy zajęć'!$D$53*'Formy zajęć'!$D$58,IF(N193="ćw.aud",G193*E193*'Kierunek studiów'!$C$6/'Formy zajęć'!$D$59*'Formy zajęć'!$D$53,IF(N193="sem",G193*E193*'Kierunek studiów'!$C$6/'Formy zajęć'!$D$62*'Formy zajęć'!$D$53,IF(N193="ćw.konw",G193*E193*'Formy zajęć'!$D$53*'Kierunek studiów'!$C$6/'Formy zajęć'!$D$61,IF(N193="ćw.lab",G193*E193*'Formy zajęć'!$D$53*'Kierunek studiów'!$C$6/'Formy zajęć'!$D$60,IF(N193="niesklasyfikowane",0,""))))))</f>
        <v/>
      </c>
      <c r="HB193" s="19" t="str">
        <f t="shared" si="478"/>
        <v/>
      </c>
    </row>
    <row r="194" spans="2:210" x14ac:dyDescent="0.25">
      <c r="B194" s="28">
        <f t="shared" si="472"/>
        <v>0</v>
      </c>
      <c r="C194" s="25">
        <f>Przedmioty!B195</f>
        <v>0</v>
      </c>
      <c r="D194" s="28">
        <f>Przedmioty!D195</f>
        <v>0</v>
      </c>
      <c r="E194" s="28">
        <f>Przedmioty!C195</f>
        <v>0</v>
      </c>
      <c r="F194" s="29">
        <f t="shared" si="473"/>
        <v>0</v>
      </c>
      <c r="G194" s="29">
        <f t="shared" si="474"/>
        <v>0</v>
      </c>
      <c r="H194" s="29">
        <f t="shared" si="475"/>
        <v>0</v>
      </c>
      <c r="J194" s="19">
        <f t="shared" si="476"/>
        <v>0</v>
      </c>
      <c r="K194" s="19">
        <f t="shared" si="477"/>
        <v>870</v>
      </c>
      <c r="L194" s="19" t="str">
        <f>IF(OR(B195&gt;B194,J194=0),"",K194-SUM($L$174:L193))</f>
        <v/>
      </c>
      <c r="M194" s="19" t="str">
        <f t="shared" si="479"/>
        <v/>
      </c>
      <c r="N194" s="19" t="str">
        <f t="shared" si="425"/>
        <v/>
      </c>
      <c r="P194" s="55" t="str">
        <f>IF(N194="wykład",E194,IF(N194="ćw.aud",E194*'Kierunek studiów'!$C$6/'Formy zajęć'!$D$59,IF(N194="ćw.lab",E194*'Kierunek studiów'!$C$6/'Formy zajęć'!$D$60,IF(N194="ćw.konw",E194*'Kierunek studiów'!$C$6/'Formy zajęć'!$D$61,IF(N194="sem",E194*'Kierunek studiów'!$C$6/'Formy zajęć'!$D$62,IF(N194="niesklasyfikowane",0,""))))))</f>
        <v/>
      </c>
      <c r="V194" s="19">
        <f t="shared" ref="V194:X209" si="480">IF($D194=V$4,V$5,0)</f>
        <v>0</v>
      </c>
      <c r="W194" s="19">
        <f t="shared" si="480"/>
        <v>0</v>
      </c>
      <c r="X194" s="19">
        <f t="shared" si="480"/>
        <v>0</v>
      </c>
      <c r="Z194" s="19">
        <f t="shared" ref="Z194:AB209" si="481">IF($D194=Z$4,Z$5,0)</f>
        <v>0</v>
      </c>
      <c r="AA194" s="19">
        <f t="shared" si="481"/>
        <v>0</v>
      </c>
      <c r="AB194" s="19">
        <f t="shared" si="481"/>
        <v>0</v>
      </c>
      <c r="AD194" s="19">
        <f t="shared" ref="AD194:AF209" si="482">IF($D194=AD$4,AD$5,0)</f>
        <v>0</v>
      </c>
      <c r="AE194" s="19">
        <f t="shared" si="482"/>
        <v>0</v>
      </c>
      <c r="AF194" s="19">
        <f t="shared" si="482"/>
        <v>0</v>
      </c>
      <c r="AH194" s="19">
        <f t="shared" ref="AH194:AJ209" si="483">IF($D194=AH$4,AH$5,0)</f>
        <v>0</v>
      </c>
      <c r="AI194" s="19">
        <f t="shared" si="483"/>
        <v>0</v>
      </c>
      <c r="AJ194" s="19">
        <f t="shared" si="483"/>
        <v>0</v>
      </c>
      <c r="AL194" s="19">
        <f t="shared" ref="AL194:AN209" si="484">IF($D194=AL$4,AL$5,0)</f>
        <v>0</v>
      </c>
      <c r="AM194" s="19">
        <f t="shared" si="484"/>
        <v>0</v>
      </c>
      <c r="AN194" s="19">
        <f t="shared" si="484"/>
        <v>0</v>
      </c>
      <c r="AP194" s="19">
        <f t="shared" ref="AP194:AR209" si="485">IF($D194=AP$4,AP$5,0)</f>
        <v>0</v>
      </c>
      <c r="AQ194" s="19">
        <f t="shared" si="485"/>
        <v>0</v>
      </c>
      <c r="AR194" s="19">
        <f t="shared" si="485"/>
        <v>0</v>
      </c>
      <c r="AT194" s="19">
        <f t="shared" ref="AT194:AV209" si="486">IF($D194=AT$4,AT$5,0)</f>
        <v>0</v>
      </c>
      <c r="AU194" s="19">
        <f t="shared" si="486"/>
        <v>0</v>
      </c>
      <c r="AV194" s="19">
        <f t="shared" si="486"/>
        <v>0</v>
      </c>
      <c r="AX194" s="19">
        <f t="shared" ref="AX194:AZ209" si="487">IF($D194=AX$4,AX$5,0)</f>
        <v>0</v>
      </c>
      <c r="AY194" s="19">
        <f t="shared" si="487"/>
        <v>0</v>
      </c>
      <c r="AZ194" s="19">
        <f t="shared" si="487"/>
        <v>0</v>
      </c>
      <c r="BB194" s="19">
        <f t="shared" ref="BB194:BD209" si="488">IF($D194=BB$4,BB$5,0)</f>
        <v>0</v>
      </c>
      <c r="BC194" s="19">
        <f t="shared" si="488"/>
        <v>0</v>
      </c>
      <c r="BD194" s="19">
        <f t="shared" si="488"/>
        <v>0</v>
      </c>
      <c r="BF194" s="19">
        <f t="shared" ref="BF194:BH209" si="489">IF($D194=BF$4,BF$5,0)</f>
        <v>0</v>
      </c>
      <c r="BG194" s="19">
        <f t="shared" si="489"/>
        <v>0</v>
      </c>
      <c r="BH194" s="19">
        <f t="shared" si="489"/>
        <v>0</v>
      </c>
      <c r="BJ194" s="19">
        <f t="shared" ref="BJ194:BL209" si="490">IF($D194=BJ$4,BJ$5,0)</f>
        <v>0</v>
      </c>
      <c r="BK194" s="19">
        <f t="shared" si="490"/>
        <v>0</v>
      </c>
      <c r="BL194" s="19">
        <f t="shared" si="490"/>
        <v>0</v>
      </c>
      <c r="BN194" s="19">
        <f t="shared" ref="BN194:BP209" si="491">IF($D194=BN$4,BN$5,0)</f>
        <v>0</v>
      </c>
      <c r="BO194" s="19">
        <f t="shared" si="491"/>
        <v>0</v>
      </c>
      <c r="BP194" s="19">
        <f t="shared" si="491"/>
        <v>0</v>
      </c>
      <c r="BR194" s="19">
        <f t="shared" ref="BR194:BT209" si="492">IF($D194=BR$4,BR$5,0)</f>
        <v>0</v>
      </c>
      <c r="BS194" s="19">
        <f t="shared" si="492"/>
        <v>0</v>
      </c>
      <c r="BT194" s="19">
        <f t="shared" si="492"/>
        <v>0</v>
      </c>
      <c r="BV194" s="19">
        <f t="shared" ref="BV194:BX209" si="493">IF($D194=BV$4,BV$5,0)</f>
        <v>0</v>
      </c>
      <c r="BW194" s="19">
        <f t="shared" si="493"/>
        <v>0</v>
      </c>
      <c r="BX194" s="19">
        <f t="shared" si="493"/>
        <v>0</v>
      </c>
      <c r="BZ194" s="19">
        <f t="shared" ref="BZ194:CB209" si="494">IF($D194=BZ$4,BZ$5,0)</f>
        <v>0</v>
      </c>
      <c r="CA194" s="19">
        <f t="shared" si="494"/>
        <v>0</v>
      </c>
      <c r="CB194" s="19">
        <f t="shared" si="494"/>
        <v>0</v>
      </c>
      <c r="CD194" s="19">
        <f t="shared" ref="CD194:CF209" si="495">IF($D194=CD$4,CD$5,0)</f>
        <v>0</v>
      </c>
      <c r="CE194" s="19">
        <f t="shared" si="495"/>
        <v>0</v>
      </c>
      <c r="CF194" s="19">
        <f t="shared" si="495"/>
        <v>0</v>
      </c>
      <c r="CH194" s="19">
        <f t="shared" ref="CH194:CJ209" si="496">IF($D194=CH$4,CH$5,0)</f>
        <v>0</v>
      </c>
      <c r="CI194" s="19">
        <f t="shared" si="496"/>
        <v>0</v>
      </c>
      <c r="CJ194" s="19">
        <f t="shared" si="496"/>
        <v>0</v>
      </c>
      <c r="CL194" s="19">
        <f t="shared" ref="CL194:CN209" si="497">IF($D194=CL$4,CL$5,0)</f>
        <v>0</v>
      </c>
      <c r="CM194" s="19">
        <f t="shared" si="497"/>
        <v>0</v>
      </c>
      <c r="CN194" s="19">
        <f t="shared" si="497"/>
        <v>0</v>
      </c>
      <c r="CP194" s="19">
        <f t="shared" ref="CP194:CR209" si="498">IF($D194=CP$4,CP$5,0)</f>
        <v>0</v>
      </c>
      <c r="CQ194" s="19">
        <f t="shared" si="498"/>
        <v>0</v>
      </c>
      <c r="CR194" s="19">
        <f t="shared" si="498"/>
        <v>0</v>
      </c>
      <c r="CT194" s="19">
        <f t="shared" ref="CT194:CV209" si="499">IF($D194=CT$4,CT$5,0)</f>
        <v>0</v>
      </c>
      <c r="CU194" s="19">
        <f t="shared" si="499"/>
        <v>0</v>
      </c>
      <c r="CV194" s="19">
        <f t="shared" si="499"/>
        <v>0</v>
      </c>
      <c r="CX194" s="19">
        <f t="shared" ref="CX194:CZ209" si="500">IF($D194=CX$4,CX$5,0)</f>
        <v>0</v>
      </c>
      <c r="CY194" s="19">
        <f t="shared" si="500"/>
        <v>0</v>
      </c>
      <c r="CZ194" s="19">
        <f t="shared" si="500"/>
        <v>0</v>
      </c>
      <c r="DB194" s="19">
        <f t="shared" ref="DB194:DD209" si="501">IF($D194=DB$4,DB$5,0)</f>
        <v>0</v>
      </c>
      <c r="DC194" s="19">
        <f t="shared" si="501"/>
        <v>0</v>
      </c>
      <c r="DD194" s="19">
        <f t="shared" si="501"/>
        <v>0</v>
      </c>
      <c r="DF194" s="19">
        <f t="shared" ref="DF194:DH209" si="502">IF($D194=DF$4,DF$5,0)</f>
        <v>0</v>
      </c>
      <c r="DG194" s="19">
        <f t="shared" si="502"/>
        <v>0</v>
      </c>
      <c r="DH194" s="19">
        <f t="shared" si="502"/>
        <v>0</v>
      </c>
      <c r="DJ194" s="19">
        <f t="shared" ref="DJ194:DL209" si="503">IF($D194=DJ$4,DJ$5,0)</f>
        <v>0</v>
      </c>
      <c r="DK194" s="19">
        <f t="shared" si="503"/>
        <v>0</v>
      </c>
      <c r="DL194" s="19">
        <f t="shared" si="503"/>
        <v>0</v>
      </c>
      <c r="DN194" s="19">
        <f t="shared" ref="DN194:DP209" si="504">IF($D194=DN$4,DN$5,0)</f>
        <v>0</v>
      </c>
      <c r="DO194" s="19">
        <f t="shared" si="504"/>
        <v>0</v>
      </c>
      <c r="DP194" s="19">
        <f t="shared" si="504"/>
        <v>0</v>
      </c>
      <c r="DR194" s="19">
        <f t="shared" ref="DR194:DT209" si="505">IF($D194=DR$4,DR$5,0)</f>
        <v>0</v>
      </c>
      <c r="DS194" s="19">
        <f t="shared" si="505"/>
        <v>0</v>
      </c>
      <c r="DT194" s="19">
        <f t="shared" si="505"/>
        <v>0</v>
      </c>
      <c r="DV194" s="19">
        <f t="shared" ref="DV194:DX209" si="506">IF($D194=DV$4,DV$5,0)</f>
        <v>0</v>
      </c>
      <c r="DW194" s="19">
        <f t="shared" si="506"/>
        <v>0</v>
      </c>
      <c r="DX194" s="19">
        <f t="shared" si="506"/>
        <v>0</v>
      </c>
      <c r="DZ194" s="19">
        <f t="shared" ref="DZ194:EB209" si="507">IF($D194=DZ$4,DZ$5,0)</f>
        <v>0</v>
      </c>
      <c r="EA194" s="19">
        <f t="shared" si="507"/>
        <v>0</v>
      </c>
      <c r="EB194" s="19">
        <f t="shared" si="507"/>
        <v>0</v>
      </c>
      <c r="ED194" s="19">
        <f t="shared" ref="ED194:EF209" si="508">IF($D194=ED$4,ED$5,0)</f>
        <v>0</v>
      </c>
      <c r="EE194" s="19">
        <f t="shared" si="508"/>
        <v>0</v>
      </c>
      <c r="EF194" s="19">
        <f t="shared" si="508"/>
        <v>0</v>
      </c>
      <c r="EH194" s="19">
        <f t="shared" ref="EH194:EJ209" si="509">IF($D194=EH$4,EH$5,0)</f>
        <v>0</v>
      </c>
      <c r="EI194" s="19">
        <f t="shared" si="509"/>
        <v>0</v>
      </c>
      <c r="EJ194" s="19">
        <f t="shared" si="509"/>
        <v>0</v>
      </c>
      <c r="EL194" s="19">
        <f t="shared" ref="EL194:EN209" si="510">IF($D194=EL$4,EL$5,0)</f>
        <v>0</v>
      </c>
      <c r="EM194" s="19">
        <f t="shared" si="510"/>
        <v>0</v>
      </c>
      <c r="EN194" s="19">
        <f t="shared" si="510"/>
        <v>0</v>
      </c>
      <c r="EP194" s="19">
        <f t="shared" ref="EP194:ER209" si="511">IF($D194=EP$4,EP$5,0)</f>
        <v>0</v>
      </c>
      <c r="EQ194" s="19">
        <f t="shared" si="511"/>
        <v>0</v>
      </c>
      <c r="ER194" s="19">
        <f t="shared" si="511"/>
        <v>0</v>
      </c>
      <c r="ET194" s="19">
        <f t="shared" ref="ET194:EV209" si="512">IF($D194=ET$4,ET$5,0)</f>
        <v>0</v>
      </c>
      <c r="EU194" s="19">
        <f t="shared" si="512"/>
        <v>0</v>
      </c>
      <c r="EV194" s="19">
        <f t="shared" si="512"/>
        <v>0</v>
      </c>
      <c r="EX194" s="19">
        <f t="shared" ref="EX194:EZ209" si="513">IF($D194=EX$4,EX$5,0)</f>
        <v>0</v>
      </c>
      <c r="EY194" s="19">
        <f t="shared" si="513"/>
        <v>0</v>
      </c>
      <c r="EZ194" s="19">
        <f t="shared" si="513"/>
        <v>0</v>
      </c>
      <c r="FB194" s="19">
        <f t="shared" ref="FB194:FD209" si="514">IF($D194=FB$4,FB$5,0)</f>
        <v>0</v>
      </c>
      <c r="FC194" s="19">
        <f t="shared" si="514"/>
        <v>0</v>
      </c>
      <c r="FD194" s="19">
        <f t="shared" si="514"/>
        <v>0</v>
      </c>
      <c r="FF194" s="19">
        <f t="shared" ref="FF194:FH209" si="515">IF($D194=FF$4,FF$5,0)</f>
        <v>0</v>
      </c>
      <c r="FG194" s="19">
        <f t="shared" si="515"/>
        <v>0</v>
      </c>
      <c r="FH194" s="19">
        <f t="shared" si="515"/>
        <v>0</v>
      </c>
      <c r="FJ194" s="19">
        <f t="shared" ref="FJ194:FL209" si="516">IF($D194=FJ$4,FJ$5,0)</f>
        <v>0</v>
      </c>
      <c r="FK194" s="19">
        <f t="shared" si="516"/>
        <v>0</v>
      </c>
      <c r="FL194" s="19">
        <f t="shared" si="516"/>
        <v>0</v>
      </c>
      <c r="FN194" s="19">
        <f t="shared" ref="FN194:FP209" si="517">IF($D194=FN$4,FN$5,0)</f>
        <v>0</v>
      </c>
      <c r="FO194" s="19">
        <f t="shared" si="517"/>
        <v>0</v>
      </c>
      <c r="FP194" s="19">
        <f t="shared" si="517"/>
        <v>0</v>
      </c>
      <c r="FR194" s="19">
        <f t="shared" ref="FR194:FT209" si="518">IF($D194=FR$4,FR$5,0)</f>
        <v>0</v>
      </c>
      <c r="FS194" s="19">
        <f t="shared" si="518"/>
        <v>0</v>
      </c>
      <c r="FT194" s="19">
        <f t="shared" si="518"/>
        <v>0</v>
      </c>
      <c r="FV194" s="19">
        <f t="shared" ref="FV194:FX209" si="519">IF($D194=FV$4,FV$5,0)</f>
        <v>0</v>
      </c>
      <c r="FW194" s="19">
        <f t="shared" si="519"/>
        <v>0</v>
      </c>
      <c r="FX194" s="19">
        <f t="shared" si="519"/>
        <v>0</v>
      </c>
      <c r="FZ194" s="19">
        <f t="shared" ref="FZ194:GB209" si="520">IF($D194=FZ$4,FZ$5,0)</f>
        <v>0</v>
      </c>
      <c r="GA194" s="19">
        <f t="shared" si="520"/>
        <v>0</v>
      </c>
      <c r="GB194" s="19">
        <f t="shared" si="520"/>
        <v>0</v>
      </c>
      <c r="GD194" s="19">
        <f t="shared" ref="GD194:GF209" si="521">IF($D194=GD$4,GD$5,0)</f>
        <v>0</v>
      </c>
      <c r="GE194" s="19">
        <f t="shared" si="521"/>
        <v>0</v>
      </c>
      <c r="GF194" s="19">
        <f t="shared" si="521"/>
        <v>0</v>
      </c>
      <c r="GH194" s="19">
        <f t="shared" ref="GH194:GJ209" si="522">IF($D194=GH$4,GH$5,0)</f>
        <v>0</v>
      </c>
      <c r="GI194" s="19">
        <f t="shared" si="522"/>
        <v>0</v>
      </c>
      <c r="GJ194" s="19">
        <f t="shared" si="522"/>
        <v>0</v>
      </c>
      <c r="GL194" s="19">
        <f t="shared" ref="GL194:GN209" si="523">IF($D194=GL$4,GL$5,0)</f>
        <v>0</v>
      </c>
      <c r="GM194" s="19">
        <f t="shared" si="523"/>
        <v>0</v>
      </c>
      <c r="GN194" s="19">
        <f t="shared" si="523"/>
        <v>0</v>
      </c>
      <c r="GP194" s="19">
        <f t="shared" ref="GP194:GR209" si="524">IF($D194=GP$4,GP$5,0)</f>
        <v>0</v>
      </c>
      <c r="GQ194" s="19">
        <f t="shared" si="524"/>
        <v>0</v>
      </c>
      <c r="GR194" s="19">
        <f t="shared" si="524"/>
        <v>0</v>
      </c>
      <c r="GT194" s="19">
        <f t="shared" ref="GT194:GV209" si="525">IF($D194=GT$4,GT$5,0)</f>
        <v>0</v>
      </c>
      <c r="GU194" s="19">
        <f t="shared" si="525"/>
        <v>0</v>
      </c>
      <c r="GV194" s="19">
        <f t="shared" si="525"/>
        <v>0</v>
      </c>
      <c r="HA194" s="27" t="str">
        <f>IF(N194="wykład",G194*E194*'Formy zajęć'!$D$53*'Formy zajęć'!$D$58,IF(N194="ćw.aud",G194*E194*'Kierunek studiów'!$C$6/'Formy zajęć'!$D$59*'Formy zajęć'!$D$53,IF(N194="sem",G194*E194*'Kierunek studiów'!$C$6/'Formy zajęć'!$D$62*'Formy zajęć'!$D$53,IF(N194="ćw.konw",G194*E194*'Formy zajęć'!$D$53*'Kierunek studiów'!$C$6/'Formy zajęć'!$D$61,IF(N194="ćw.lab",G194*E194*'Formy zajęć'!$D$53*'Kierunek studiów'!$C$6/'Formy zajęć'!$D$60,IF(N194="niesklasyfikowane",0,""))))))</f>
        <v/>
      </c>
      <c r="HB194" s="19" t="str">
        <f t="shared" si="478"/>
        <v/>
      </c>
    </row>
    <row r="195" spans="2:210" x14ac:dyDescent="0.25">
      <c r="B195" s="28">
        <f t="shared" si="472"/>
        <v>0</v>
      </c>
      <c r="C195" s="25">
        <f>Przedmioty!B196</f>
        <v>0</v>
      </c>
      <c r="D195" s="28">
        <f>Przedmioty!D196</f>
        <v>0</v>
      </c>
      <c r="E195" s="28">
        <f>Przedmioty!C196</f>
        <v>0</v>
      </c>
      <c r="F195" s="29">
        <f t="shared" si="473"/>
        <v>0</v>
      </c>
      <c r="G195" s="29">
        <f t="shared" si="474"/>
        <v>0</v>
      </c>
      <c r="H195" s="29">
        <f t="shared" si="475"/>
        <v>0</v>
      </c>
      <c r="J195" s="19">
        <f t="shared" si="476"/>
        <v>0</v>
      </c>
      <c r="K195" s="19">
        <f t="shared" si="477"/>
        <v>870</v>
      </c>
      <c r="L195" s="19" t="str">
        <f>IF(OR(B196&gt;B195,J195=0),"",K195-SUM($L$174:L194))</f>
        <v/>
      </c>
      <c r="M195" s="19" t="str">
        <f t="shared" si="479"/>
        <v/>
      </c>
      <c r="N195" s="19" t="str">
        <f t="shared" si="425"/>
        <v/>
      </c>
      <c r="P195" s="55" t="str">
        <f>IF(N195="wykład",E195,IF(N195="ćw.aud",E195*'Kierunek studiów'!$C$6/'Formy zajęć'!$D$59,IF(N195="ćw.lab",E195*'Kierunek studiów'!$C$6/'Formy zajęć'!$D$60,IF(N195="ćw.konw",E195*'Kierunek studiów'!$C$6/'Formy zajęć'!$D$61,IF(N195="sem",E195*'Kierunek studiów'!$C$6/'Formy zajęć'!$D$62,IF(N195="niesklasyfikowane",0,""))))))</f>
        <v/>
      </c>
      <c r="V195" s="19">
        <f t="shared" si="480"/>
        <v>0</v>
      </c>
      <c r="W195" s="19">
        <f t="shared" si="480"/>
        <v>0</v>
      </c>
      <c r="X195" s="19">
        <f t="shared" si="480"/>
        <v>0</v>
      </c>
      <c r="Z195" s="19">
        <f t="shared" si="481"/>
        <v>0</v>
      </c>
      <c r="AA195" s="19">
        <f t="shared" si="481"/>
        <v>0</v>
      </c>
      <c r="AB195" s="19">
        <f t="shared" si="481"/>
        <v>0</v>
      </c>
      <c r="AD195" s="19">
        <f t="shared" si="482"/>
        <v>0</v>
      </c>
      <c r="AE195" s="19">
        <f t="shared" si="482"/>
        <v>0</v>
      </c>
      <c r="AF195" s="19">
        <f t="shared" si="482"/>
        <v>0</v>
      </c>
      <c r="AH195" s="19">
        <f t="shared" si="483"/>
        <v>0</v>
      </c>
      <c r="AI195" s="19">
        <f t="shared" si="483"/>
        <v>0</v>
      </c>
      <c r="AJ195" s="19">
        <f t="shared" si="483"/>
        <v>0</v>
      </c>
      <c r="AL195" s="19">
        <f t="shared" si="484"/>
        <v>0</v>
      </c>
      <c r="AM195" s="19">
        <f t="shared" si="484"/>
        <v>0</v>
      </c>
      <c r="AN195" s="19">
        <f t="shared" si="484"/>
        <v>0</v>
      </c>
      <c r="AP195" s="19">
        <f t="shared" si="485"/>
        <v>0</v>
      </c>
      <c r="AQ195" s="19">
        <f t="shared" si="485"/>
        <v>0</v>
      </c>
      <c r="AR195" s="19">
        <f t="shared" si="485"/>
        <v>0</v>
      </c>
      <c r="AT195" s="19">
        <f t="shared" si="486"/>
        <v>0</v>
      </c>
      <c r="AU195" s="19">
        <f t="shared" si="486"/>
        <v>0</v>
      </c>
      <c r="AV195" s="19">
        <f t="shared" si="486"/>
        <v>0</v>
      </c>
      <c r="AX195" s="19">
        <f t="shared" si="487"/>
        <v>0</v>
      </c>
      <c r="AY195" s="19">
        <f t="shared" si="487"/>
        <v>0</v>
      </c>
      <c r="AZ195" s="19">
        <f t="shared" si="487"/>
        <v>0</v>
      </c>
      <c r="BB195" s="19">
        <f t="shared" si="488"/>
        <v>0</v>
      </c>
      <c r="BC195" s="19">
        <f t="shared" si="488"/>
        <v>0</v>
      </c>
      <c r="BD195" s="19">
        <f t="shared" si="488"/>
        <v>0</v>
      </c>
      <c r="BF195" s="19">
        <f t="shared" si="489"/>
        <v>0</v>
      </c>
      <c r="BG195" s="19">
        <f t="shared" si="489"/>
        <v>0</v>
      </c>
      <c r="BH195" s="19">
        <f t="shared" si="489"/>
        <v>0</v>
      </c>
      <c r="BJ195" s="19">
        <f t="shared" si="490"/>
        <v>0</v>
      </c>
      <c r="BK195" s="19">
        <f t="shared" si="490"/>
        <v>0</v>
      </c>
      <c r="BL195" s="19">
        <f t="shared" si="490"/>
        <v>0</v>
      </c>
      <c r="BN195" s="19">
        <f t="shared" si="491"/>
        <v>0</v>
      </c>
      <c r="BO195" s="19">
        <f t="shared" si="491"/>
        <v>0</v>
      </c>
      <c r="BP195" s="19">
        <f t="shared" si="491"/>
        <v>0</v>
      </c>
      <c r="BR195" s="19">
        <f t="shared" si="492"/>
        <v>0</v>
      </c>
      <c r="BS195" s="19">
        <f t="shared" si="492"/>
        <v>0</v>
      </c>
      <c r="BT195" s="19">
        <f t="shared" si="492"/>
        <v>0</v>
      </c>
      <c r="BV195" s="19">
        <f t="shared" si="493"/>
        <v>0</v>
      </c>
      <c r="BW195" s="19">
        <f t="shared" si="493"/>
        <v>0</v>
      </c>
      <c r="BX195" s="19">
        <f t="shared" si="493"/>
        <v>0</v>
      </c>
      <c r="BZ195" s="19">
        <f t="shared" si="494"/>
        <v>0</v>
      </c>
      <c r="CA195" s="19">
        <f t="shared" si="494"/>
        <v>0</v>
      </c>
      <c r="CB195" s="19">
        <f t="shared" si="494"/>
        <v>0</v>
      </c>
      <c r="CD195" s="19">
        <f t="shared" si="495"/>
        <v>0</v>
      </c>
      <c r="CE195" s="19">
        <f t="shared" si="495"/>
        <v>0</v>
      </c>
      <c r="CF195" s="19">
        <f t="shared" si="495"/>
        <v>0</v>
      </c>
      <c r="CH195" s="19">
        <f t="shared" si="496"/>
        <v>0</v>
      </c>
      <c r="CI195" s="19">
        <f t="shared" si="496"/>
        <v>0</v>
      </c>
      <c r="CJ195" s="19">
        <f t="shared" si="496"/>
        <v>0</v>
      </c>
      <c r="CL195" s="19">
        <f t="shared" si="497"/>
        <v>0</v>
      </c>
      <c r="CM195" s="19">
        <f t="shared" si="497"/>
        <v>0</v>
      </c>
      <c r="CN195" s="19">
        <f t="shared" si="497"/>
        <v>0</v>
      </c>
      <c r="CP195" s="19">
        <f t="shared" si="498"/>
        <v>0</v>
      </c>
      <c r="CQ195" s="19">
        <f t="shared" si="498"/>
        <v>0</v>
      </c>
      <c r="CR195" s="19">
        <f t="shared" si="498"/>
        <v>0</v>
      </c>
      <c r="CT195" s="19">
        <f t="shared" si="499"/>
        <v>0</v>
      </c>
      <c r="CU195" s="19">
        <f t="shared" si="499"/>
        <v>0</v>
      </c>
      <c r="CV195" s="19">
        <f t="shared" si="499"/>
        <v>0</v>
      </c>
      <c r="CX195" s="19">
        <f t="shared" si="500"/>
        <v>0</v>
      </c>
      <c r="CY195" s="19">
        <f t="shared" si="500"/>
        <v>0</v>
      </c>
      <c r="CZ195" s="19">
        <f t="shared" si="500"/>
        <v>0</v>
      </c>
      <c r="DB195" s="19">
        <f t="shared" si="501"/>
        <v>0</v>
      </c>
      <c r="DC195" s="19">
        <f t="shared" si="501"/>
        <v>0</v>
      </c>
      <c r="DD195" s="19">
        <f t="shared" si="501"/>
        <v>0</v>
      </c>
      <c r="DF195" s="19">
        <f t="shared" si="502"/>
        <v>0</v>
      </c>
      <c r="DG195" s="19">
        <f t="shared" si="502"/>
        <v>0</v>
      </c>
      <c r="DH195" s="19">
        <f t="shared" si="502"/>
        <v>0</v>
      </c>
      <c r="DJ195" s="19">
        <f t="shared" si="503"/>
        <v>0</v>
      </c>
      <c r="DK195" s="19">
        <f t="shared" si="503"/>
        <v>0</v>
      </c>
      <c r="DL195" s="19">
        <f t="shared" si="503"/>
        <v>0</v>
      </c>
      <c r="DN195" s="19">
        <f t="shared" si="504"/>
        <v>0</v>
      </c>
      <c r="DO195" s="19">
        <f t="shared" si="504"/>
        <v>0</v>
      </c>
      <c r="DP195" s="19">
        <f t="shared" si="504"/>
        <v>0</v>
      </c>
      <c r="DR195" s="19">
        <f t="shared" si="505"/>
        <v>0</v>
      </c>
      <c r="DS195" s="19">
        <f t="shared" si="505"/>
        <v>0</v>
      </c>
      <c r="DT195" s="19">
        <f t="shared" si="505"/>
        <v>0</v>
      </c>
      <c r="DV195" s="19">
        <f t="shared" si="506"/>
        <v>0</v>
      </c>
      <c r="DW195" s="19">
        <f t="shared" si="506"/>
        <v>0</v>
      </c>
      <c r="DX195" s="19">
        <f t="shared" si="506"/>
        <v>0</v>
      </c>
      <c r="DZ195" s="19">
        <f t="shared" si="507"/>
        <v>0</v>
      </c>
      <c r="EA195" s="19">
        <f t="shared" si="507"/>
        <v>0</v>
      </c>
      <c r="EB195" s="19">
        <f t="shared" si="507"/>
        <v>0</v>
      </c>
      <c r="ED195" s="19">
        <f t="shared" si="508"/>
        <v>0</v>
      </c>
      <c r="EE195" s="19">
        <f t="shared" si="508"/>
        <v>0</v>
      </c>
      <c r="EF195" s="19">
        <f t="shared" si="508"/>
        <v>0</v>
      </c>
      <c r="EH195" s="19">
        <f t="shared" si="509"/>
        <v>0</v>
      </c>
      <c r="EI195" s="19">
        <f t="shared" si="509"/>
        <v>0</v>
      </c>
      <c r="EJ195" s="19">
        <f t="shared" si="509"/>
        <v>0</v>
      </c>
      <c r="EL195" s="19">
        <f t="shared" si="510"/>
        <v>0</v>
      </c>
      <c r="EM195" s="19">
        <f t="shared" si="510"/>
        <v>0</v>
      </c>
      <c r="EN195" s="19">
        <f t="shared" si="510"/>
        <v>0</v>
      </c>
      <c r="EP195" s="19">
        <f t="shared" si="511"/>
        <v>0</v>
      </c>
      <c r="EQ195" s="19">
        <f t="shared" si="511"/>
        <v>0</v>
      </c>
      <c r="ER195" s="19">
        <f t="shared" si="511"/>
        <v>0</v>
      </c>
      <c r="ET195" s="19">
        <f t="shared" si="512"/>
        <v>0</v>
      </c>
      <c r="EU195" s="19">
        <f t="shared" si="512"/>
        <v>0</v>
      </c>
      <c r="EV195" s="19">
        <f t="shared" si="512"/>
        <v>0</v>
      </c>
      <c r="EX195" s="19">
        <f t="shared" si="513"/>
        <v>0</v>
      </c>
      <c r="EY195" s="19">
        <f t="shared" si="513"/>
        <v>0</v>
      </c>
      <c r="EZ195" s="19">
        <f t="shared" si="513"/>
        <v>0</v>
      </c>
      <c r="FB195" s="19">
        <f t="shared" si="514"/>
        <v>0</v>
      </c>
      <c r="FC195" s="19">
        <f t="shared" si="514"/>
        <v>0</v>
      </c>
      <c r="FD195" s="19">
        <f t="shared" si="514"/>
        <v>0</v>
      </c>
      <c r="FF195" s="19">
        <f t="shared" si="515"/>
        <v>0</v>
      </c>
      <c r="FG195" s="19">
        <f t="shared" si="515"/>
        <v>0</v>
      </c>
      <c r="FH195" s="19">
        <f t="shared" si="515"/>
        <v>0</v>
      </c>
      <c r="FJ195" s="19">
        <f t="shared" si="516"/>
        <v>0</v>
      </c>
      <c r="FK195" s="19">
        <f t="shared" si="516"/>
        <v>0</v>
      </c>
      <c r="FL195" s="19">
        <f t="shared" si="516"/>
        <v>0</v>
      </c>
      <c r="FN195" s="19">
        <f t="shared" si="517"/>
        <v>0</v>
      </c>
      <c r="FO195" s="19">
        <f t="shared" si="517"/>
        <v>0</v>
      </c>
      <c r="FP195" s="19">
        <f t="shared" si="517"/>
        <v>0</v>
      </c>
      <c r="FR195" s="19">
        <f t="shared" si="518"/>
        <v>0</v>
      </c>
      <c r="FS195" s="19">
        <f t="shared" si="518"/>
        <v>0</v>
      </c>
      <c r="FT195" s="19">
        <f t="shared" si="518"/>
        <v>0</v>
      </c>
      <c r="FV195" s="19">
        <f t="shared" si="519"/>
        <v>0</v>
      </c>
      <c r="FW195" s="19">
        <f t="shared" si="519"/>
        <v>0</v>
      </c>
      <c r="FX195" s="19">
        <f t="shared" si="519"/>
        <v>0</v>
      </c>
      <c r="FZ195" s="19">
        <f t="shared" si="520"/>
        <v>0</v>
      </c>
      <c r="GA195" s="19">
        <f t="shared" si="520"/>
        <v>0</v>
      </c>
      <c r="GB195" s="19">
        <f t="shared" si="520"/>
        <v>0</v>
      </c>
      <c r="GD195" s="19">
        <f t="shared" si="521"/>
        <v>0</v>
      </c>
      <c r="GE195" s="19">
        <f t="shared" si="521"/>
        <v>0</v>
      </c>
      <c r="GF195" s="19">
        <f t="shared" si="521"/>
        <v>0</v>
      </c>
      <c r="GH195" s="19">
        <f t="shared" si="522"/>
        <v>0</v>
      </c>
      <c r="GI195" s="19">
        <f t="shared" si="522"/>
        <v>0</v>
      </c>
      <c r="GJ195" s="19">
        <f t="shared" si="522"/>
        <v>0</v>
      </c>
      <c r="GL195" s="19">
        <f t="shared" si="523"/>
        <v>0</v>
      </c>
      <c r="GM195" s="19">
        <f t="shared" si="523"/>
        <v>0</v>
      </c>
      <c r="GN195" s="19">
        <f t="shared" si="523"/>
        <v>0</v>
      </c>
      <c r="GP195" s="19">
        <f t="shared" si="524"/>
        <v>0</v>
      </c>
      <c r="GQ195" s="19">
        <f t="shared" si="524"/>
        <v>0</v>
      </c>
      <c r="GR195" s="19">
        <f t="shared" si="524"/>
        <v>0</v>
      </c>
      <c r="GT195" s="19">
        <f t="shared" si="525"/>
        <v>0</v>
      </c>
      <c r="GU195" s="19">
        <f t="shared" si="525"/>
        <v>0</v>
      </c>
      <c r="GV195" s="19">
        <f t="shared" si="525"/>
        <v>0</v>
      </c>
      <c r="HA195" s="27" t="str">
        <f>IF(N195="wykład",G195*E195*'Formy zajęć'!$D$53*'Formy zajęć'!$D$58,IF(N195="ćw.aud",G195*E195*'Kierunek studiów'!$C$6/'Formy zajęć'!$D$59*'Formy zajęć'!$D$53,IF(N195="sem",G195*E195*'Kierunek studiów'!$C$6/'Formy zajęć'!$D$62*'Formy zajęć'!$D$53,IF(N195="ćw.konw",G195*E195*'Formy zajęć'!$D$53*'Kierunek studiów'!$C$6/'Formy zajęć'!$D$61,IF(N195="ćw.lab",G195*E195*'Formy zajęć'!$D$53*'Kierunek studiów'!$C$6/'Formy zajęć'!$D$60,IF(N195="niesklasyfikowane",0,""))))))</f>
        <v/>
      </c>
      <c r="HB195" s="19" t="str">
        <f t="shared" si="478"/>
        <v/>
      </c>
    </row>
    <row r="196" spans="2:210" x14ac:dyDescent="0.25">
      <c r="B196" s="28">
        <f t="shared" si="472"/>
        <v>0</v>
      </c>
      <c r="C196" s="25">
        <f>Przedmioty!B197</f>
        <v>0</v>
      </c>
      <c r="D196" s="28">
        <f>Przedmioty!D197</f>
        <v>0</v>
      </c>
      <c r="E196" s="28">
        <f>Przedmioty!C197</f>
        <v>0</v>
      </c>
      <c r="F196" s="29">
        <f t="shared" si="473"/>
        <v>0</v>
      </c>
      <c r="G196" s="29">
        <f t="shared" si="474"/>
        <v>0</v>
      </c>
      <c r="H196" s="29">
        <f t="shared" si="475"/>
        <v>0</v>
      </c>
      <c r="J196" s="19">
        <f t="shared" si="476"/>
        <v>0</v>
      </c>
      <c r="K196" s="19">
        <f t="shared" si="477"/>
        <v>870</v>
      </c>
      <c r="L196" s="19" t="str">
        <f>IF(OR(B197&gt;B196,J196=0),"",K196-SUM($L$174:L195))</f>
        <v/>
      </c>
      <c r="M196" s="19" t="str">
        <f t="shared" si="479"/>
        <v/>
      </c>
      <c r="N196" s="19" t="str">
        <f t="shared" si="425"/>
        <v/>
      </c>
      <c r="P196" s="55" t="str">
        <f>IF(N196="wykład",E196,IF(N196="ćw.aud",E196*'Kierunek studiów'!$C$6/'Formy zajęć'!$D$59,IF(N196="ćw.lab",E196*'Kierunek studiów'!$C$6/'Formy zajęć'!$D$60,IF(N196="ćw.konw",E196*'Kierunek studiów'!$C$6/'Formy zajęć'!$D$61,IF(N196="sem",E196*'Kierunek studiów'!$C$6/'Formy zajęć'!$D$62,IF(N196="niesklasyfikowane",0,""))))))</f>
        <v/>
      </c>
      <c r="V196" s="19">
        <f t="shared" si="480"/>
        <v>0</v>
      </c>
      <c r="W196" s="19">
        <f t="shared" si="480"/>
        <v>0</v>
      </c>
      <c r="X196" s="19">
        <f t="shared" si="480"/>
        <v>0</v>
      </c>
      <c r="Z196" s="19">
        <f t="shared" si="481"/>
        <v>0</v>
      </c>
      <c r="AA196" s="19">
        <f t="shared" si="481"/>
        <v>0</v>
      </c>
      <c r="AB196" s="19">
        <f t="shared" si="481"/>
        <v>0</v>
      </c>
      <c r="AD196" s="19">
        <f t="shared" si="482"/>
        <v>0</v>
      </c>
      <c r="AE196" s="19">
        <f t="shared" si="482"/>
        <v>0</v>
      </c>
      <c r="AF196" s="19">
        <f t="shared" si="482"/>
        <v>0</v>
      </c>
      <c r="AH196" s="19">
        <f t="shared" si="483"/>
        <v>0</v>
      </c>
      <c r="AI196" s="19">
        <f t="shared" si="483"/>
        <v>0</v>
      </c>
      <c r="AJ196" s="19">
        <f t="shared" si="483"/>
        <v>0</v>
      </c>
      <c r="AL196" s="19">
        <f t="shared" si="484"/>
        <v>0</v>
      </c>
      <c r="AM196" s="19">
        <f t="shared" si="484"/>
        <v>0</v>
      </c>
      <c r="AN196" s="19">
        <f t="shared" si="484"/>
        <v>0</v>
      </c>
      <c r="AP196" s="19">
        <f t="shared" si="485"/>
        <v>0</v>
      </c>
      <c r="AQ196" s="19">
        <f t="shared" si="485"/>
        <v>0</v>
      </c>
      <c r="AR196" s="19">
        <f t="shared" si="485"/>
        <v>0</v>
      </c>
      <c r="AT196" s="19">
        <f t="shared" si="486"/>
        <v>0</v>
      </c>
      <c r="AU196" s="19">
        <f t="shared" si="486"/>
        <v>0</v>
      </c>
      <c r="AV196" s="19">
        <f t="shared" si="486"/>
        <v>0</v>
      </c>
      <c r="AX196" s="19">
        <f t="shared" si="487"/>
        <v>0</v>
      </c>
      <c r="AY196" s="19">
        <f t="shared" si="487"/>
        <v>0</v>
      </c>
      <c r="AZ196" s="19">
        <f t="shared" si="487"/>
        <v>0</v>
      </c>
      <c r="BB196" s="19">
        <f t="shared" si="488"/>
        <v>0</v>
      </c>
      <c r="BC196" s="19">
        <f t="shared" si="488"/>
        <v>0</v>
      </c>
      <c r="BD196" s="19">
        <f t="shared" si="488"/>
        <v>0</v>
      </c>
      <c r="BF196" s="19">
        <f t="shared" si="489"/>
        <v>0</v>
      </c>
      <c r="BG196" s="19">
        <f t="shared" si="489"/>
        <v>0</v>
      </c>
      <c r="BH196" s="19">
        <f t="shared" si="489"/>
        <v>0</v>
      </c>
      <c r="BJ196" s="19">
        <f t="shared" si="490"/>
        <v>0</v>
      </c>
      <c r="BK196" s="19">
        <f t="shared" si="490"/>
        <v>0</v>
      </c>
      <c r="BL196" s="19">
        <f t="shared" si="490"/>
        <v>0</v>
      </c>
      <c r="BN196" s="19">
        <f t="shared" si="491"/>
        <v>0</v>
      </c>
      <c r="BO196" s="19">
        <f t="shared" si="491"/>
        <v>0</v>
      </c>
      <c r="BP196" s="19">
        <f t="shared" si="491"/>
        <v>0</v>
      </c>
      <c r="BR196" s="19">
        <f t="shared" si="492"/>
        <v>0</v>
      </c>
      <c r="BS196" s="19">
        <f t="shared" si="492"/>
        <v>0</v>
      </c>
      <c r="BT196" s="19">
        <f t="shared" si="492"/>
        <v>0</v>
      </c>
      <c r="BV196" s="19">
        <f t="shared" si="493"/>
        <v>0</v>
      </c>
      <c r="BW196" s="19">
        <f t="shared" si="493"/>
        <v>0</v>
      </c>
      <c r="BX196" s="19">
        <f t="shared" si="493"/>
        <v>0</v>
      </c>
      <c r="BZ196" s="19">
        <f t="shared" si="494"/>
        <v>0</v>
      </c>
      <c r="CA196" s="19">
        <f t="shared" si="494"/>
        <v>0</v>
      </c>
      <c r="CB196" s="19">
        <f t="shared" si="494"/>
        <v>0</v>
      </c>
      <c r="CD196" s="19">
        <f t="shared" si="495"/>
        <v>0</v>
      </c>
      <c r="CE196" s="19">
        <f t="shared" si="495"/>
        <v>0</v>
      </c>
      <c r="CF196" s="19">
        <f t="shared" si="495"/>
        <v>0</v>
      </c>
      <c r="CH196" s="19">
        <f t="shared" si="496"/>
        <v>0</v>
      </c>
      <c r="CI196" s="19">
        <f t="shared" si="496"/>
        <v>0</v>
      </c>
      <c r="CJ196" s="19">
        <f t="shared" si="496"/>
        <v>0</v>
      </c>
      <c r="CL196" s="19">
        <f t="shared" si="497"/>
        <v>0</v>
      </c>
      <c r="CM196" s="19">
        <f t="shared" si="497"/>
        <v>0</v>
      </c>
      <c r="CN196" s="19">
        <f t="shared" si="497"/>
        <v>0</v>
      </c>
      <c r="CP196" s="19">
        <f t="shared" si="498"/>
        <v>0</v>
      </c>
      <c r="CQ196" s="19">
        <f t="shared" si="498"/>
        <v>0</v>
      </c>
      <c r="CR196" s="19">
        <f t="shared" si="498"/>
        <v>0</v>
      </c>
      <c r="CT196" s="19">
        <f t="shared" si="499"/>
        <v>0</v>
      </c>
      <c r="CU196" s="19">
        <f t="shared" si="499"/>
        <v>0</v>
      </c>
      <c r="CV196" s="19">
        <f t="shared" si="499"/>
        <v>0</v>
      </c>
      <c r="CX196" s="19">
        <f t="shared" si="500"/>
        <v>0</v>
      </c>
      <c r="CY196" s="19">
        <f t="shared" si="500"/>
        <v>0</v>
      </c>
      <c r="CZ196" s="19">
        <f t="shared" si="500"/>
        <v>0</v>
      </c>
      <c r="DB196" s="19">
        <f t="shared" si="501"/>
        <v>0</v>
      </c>
      <c r="DC196" s="19">
        <f t="shared" si="501"/>
        <v>0</v>
      </c>
      <c r="DD196" s="19">
        <f t="shared" si="501"/>
        <v>0</v>
      </c>
      <c r="DF196" s="19">
        <f t="shared" si="502"/>
        <v>0</v>
      </c>
      <c r="DG196" s="19">
        <f t="shared" si="502"/>
        <v>0</v>
      </c>
      <c r="DH196" s="19">
        <f t="shared" si="502"/>
        <v>0</v>
      </c>
      <c r="DJ196" s="19">
        <f t="shared" si="503"/>
        <v>0</v>
      </c>
      <c r="DK196" s="19">
        <f t="shared" si="503"/>
        <v>0</v>
      </c>
      <c r="DL196" s="19">
        <f t="shared" si="503"/>
        <v>0</v>
      </c>
      <c r="DN196" s="19">
        <f t="shared" si="504"/>
        <v>0</v>
      </c>
      <c r="DO196" s="19">
        <f t="shared" si="504"/>
        <v>0</v>
      </c>
      <c r="DP196" s="19">
        <f t="shared" si="504"/>
        <v>0</v>
      </c>
      <c r="DR196" s="19">
        <f t="shared" si="505"/>
        <v>0</v>
      </c>
      <c r="DS196" s="19">
        <f t="shared" si="505"/>
        <v>0</v>
      </c>
      <c r="DT196" s="19">
        <f t="shared" si="505"/>
        <v>0</v>
      </c>
      <c r="DV196" s="19">
        <f t="shared" si="506"/>
        <v>0</v>
      </c>
      <c r="DW196" s="19">
        <f t="shared" si="506"/>
        <v>0</v>
      </c>
      <c r="DX196" s="19">
        <f t="shared" si="506"/>
        <v>0</v>
      </c>
      <c r="DZ196" s="19">
        <f t="shared" si="507"/>
        <v>0</v>
      </c>
      <c r="EA196" s="19">
        <f t="shared" si="507"/>
        <v>0</v>
      </c>
      <c r="EB196" s="19">
        <f t="shared" si="507"/>
        <v>0</v>
      </c>
      <c r="ED196" s="19">
        <f t="shared" si="508"/>
        <v>0</v>
      </c>
      <c r="EE196" s="19">
        <f t="shared" si="508"/>
        <v>0</v>
      </c>
      <c r="EF196" s="19">
        <f t="shared" si="508"/>
        <v>0</v>
      </c>
      <c r="EH196" s="19">
        <f t="shared" si="509"/>
        <v>0</v>
      </c>
      <c r="EI196" s="19">
        <f t="shared" si="509"/>
        <v>0</v>
      </c>
      <c r="EJ196" s="19">
        <f t="shared" si="509"/>
        <v>0</v>
      </c>
      <c r="EL196" s="19">
        <f t="shared" si="510"/>
        <v>0</v>
      </c>
      <c r="EM196" s="19">
        <f t="shared" si="510"/>
        <v>0</v>
      </c>
      <c r="EN196" s="19">
        <f t="shared" si="510"/>
        <v>0</v>
      </c>
      <c r="EP196" s="19">
        <f t="shared" si="511"/>
        <v>0</v>
      </c>
      <c r="EQ196" s="19">
        <f t="shared" si="511"/>
        <v>0</v>
      </c>
      <c r="ER196" s="19">
        <f t="shared" si="511"/>
        <v>0</v>
      </c>
      <c r="ET196" s="19">
        <f t="shared" si="512"/>
        <v>0</v>
      </c>
      <c r="EU196" s="19">
        <f t="shared" si="512"/>
        <v>0</v>
      </c>
      <c r="EV196" s="19">
        <f t="shared" si="512"/>
        <v>0</v>
      </c>
      <c r="EX196" s="19">
        <f t="shared" si="513"/>
        <v>0</v>
      </c>
      <c r="EY196" s="19">
        <f t="shared" si="513"/>
        <v>0</v>
      </c>
      <c r="EZ196" s="19">
        <f t="shared" si="513"/>
        <v>0</v>
      </c>
      <c r="FB196" s="19">
        <f t="shared" si="514"/>
        <v>0</v>
      </c>
      <c r="FC196" s="19">
        <f t="shared" si="514"/>
        <v>0</v>
      </c>
      <c r="FD196" s="19">
        <f t="shared" si="514"/>
        <v>0</v>
      </c>
      <c r="FF196" s="19">
        <f t="shared" si="515"/>
        <v>0</v>
      </c>
      <c r="FG196" s="19">
        <f t="shared" si="515"/>
        <v>0</v>
      </c>
      <c r="FH196" s="19">
        <f t="shared" si="515"/>
        <v>0</v>
      </c>
      <c r="FJ196" s="19">
        <f t="shared" si="516"/>
        <v>0</v>
      </c>
      <c r="FK196" s="19">
        <f t="shared" si="516"/>
        <v>0</v>
      </c>
      <c r="FL196" s="19">
        <f t="shared" si="516"/>
        <v>0</v>
      </c>
      <c r="FN196" s="19">
        <f t="shared" si="517"/>
        <v>0</v>
      </c>
      <c r="FO196" s="19">
        <f t="shared" si="517"/>
        <v>0</v>
      </c>
      <c r="FP196" s="19">
        <f t="shared" si="517"/>
        <v>0</v>
      </c>
      <c r="FR196" s="19">
        <f t="shared" si="518"/>
        <v>0</v>
      </c>
      <c r="FS196" s="19">
        <f t="shared" si="518"/>
        <v>0</v>
      </c>
      <c r="FT196" s="19">
        <f t="shared" si="518"/>
        <v>0</v>
      </c>
      <c r="FV196" s="19">
        <f t="shared" si="519"/>
        <v>0</v>
      </c>
      <c r="FW196" s="19">
        <f t="shared" si="519"/>
        <v>0</v>
      </c>
      <c r="FX196" s="19">
        <f t="shared" si="519"/>
        <v>0</v>
      </c>
      <c r="FZ196" s="19">
        <f t="shared" si="520"/>
        <v>0</v>
      </c>
      <c r="GA196" s="19">
        <f t="shared" si="520"/>
        <v>0</v>
      </c>
      <c r="GB196" s="19">
        <f t="shared" si="520"/>
        <v>0</v>
      </c>
      <c r="GD196" s="19">
        <f t="shared" si="521"/>
        <v>0</v>
      </c>
      <c r="GE196" s="19">
        <f t="shared" si="521"/>
        <v>0</v>
      </c>
      <c r="GF196" s="19">
        <f t="shared" si="521"/>
        <v>0</v>
      </c>
      <c r="GH196" s="19">
        <f t="shared" si="522"/>
        <v>0</v>
      </c>
      <c r="GI196" s="19">
        <f t="shared" si="522"/>
        <v>0</v>
      </c>
      <c r="GJ196" s="19">
        <f t="shared" si="522"/>
        <v>0</v>
      </c>
      <c r="GL196" s="19">
        <f t="shared" si="523"/>
        <v>0</v>
      </c>
      <c r="GM196" s="19">
        <f t="shared" si="523"/>
        <v>0</v>
      </c>
      <c r="GN196" s="19">
        <f t="shared" si="523"/>
        <v>0</v>
      </c>
      <c r="GP196" s="19">
        <f t="shared" si="524"/>
        <v>0</v>
      </c>
      <c r="GQ196" s="19">
        <f t="shared" si="524"/>
        <v>0</v>
      </c>
      <c r="GR196" s="19">
        <f t="shared" si="524"/>
        <v>0</v>
      </c>
      <c r="GT196" s="19">
        <f t="shared" si="525"/>
        <v>0</v>
      </c>
      <c r="GU196" s="19">
        <f t="shared" si="525"/>
        <v>0</v>
      </c>
      <c r="GV196" s="19">
        <f t="shared" si="525"/>
        <v>0</v>
      </c>
      <c r="HA196" s="27" t="str">
        <f>IF(N196="wykład",G196*E196*'Formy zajęć'!$D$53*'Formy zajęć'!$D$58,IF(N196="ćw.aud",G196*E196*'Kierunek studiów'!$C$6/'Formy zajęć'!$D$59*'Formy zajęć'!$D$53,IF(N196="sem",G196*E196*'Kierunek studiów'!$C$6/'Formy zajęć'!$D$62*'Formy zajęć'!$D$53,IF(N196="ćw.konw",G196*E196*'Formy zajęć'!$D$53*'Kierunek studiów'!$C$6/'Formy zajęć'!$D$61,IF(N196="ćw.lab",G196*E196*'Formy zajęć'!$D$53*'Kierunek studiów'!$C$6/'Formy zajęć'!$D$60,IF(N196="niesklasyfikowane",0,""))))))</f>
        <v/>
      </c>
      <c r="HB196" s="19" t="str">
        <f t="shared" si="478"/>
        <v/>
      </c>
    </row>
    <row r="197" spans="2:210" x14ac:dyDescent="0.25">
      <c r="B197" s="28">
        <f t="shared" si="472"/>
        <v>0</v>
      </c>
      <c r="C197" s="25">
        <f>Przedmioty!B198</f>
        <v>0</v>
      </c>
      <c r="D197" s="28">
        <f>Przedmioty!D198</f>
        <v>0</v>
      </c>
      <c r="E197" s="28">
        <f>Przedmioty!C198</f>
        <v>0</v>
      </c>
      <c r="F197" s="29">
        <f t="shared" si="473"/>
        <v>0</v>
      </c>
      <c r="G197" s="29">
        <f t="shared" si="474"/>
        <v>0</v>
      </c>
      <c r="H197" s="29">
        <f t="shared" si="475"/>
        <v>0</v>
      </c>
      <c r="J197" s="19">
        <f t="shared" si="476"/>
        <v>0</v>
      </c>
      <c r="K197" s="19">
        <f t="shared" si="477"/>
        <v>870</v>
      </c>
      <c r="L197" s="19" t="str">
        <f>IF(OR(B198&gt;B197,J197=0),"",K197-SUM($L$174:L196))</f>
        <v/>
      </c>
      <c r="M197" s="19" t="str">
        <f t="shared" si="479"/>
        <v/>
      </c>
      <c r="N197" s="19" t="str">
        <f t="shared" si="425"/>
        <v/>
      </c>
      <c r="P197" s="55" t="str">
        <f>IF(N197="wykład",E197,IF(N197="ćw.aud",E197*'Kierunek studiów'!$C$6/'Formy zajęć'!$D$59,IF(N197="ćw.lab",E197*'Kierunek studiów'!$C$6/'Formy zajęć'!$D$60,IF(N197="ćw.konw",E197*'Kierunek studiów'!$C$6/'Formy zajęć'!$D$61,IF(N197="sem",E197*'Kierunek studiów'!$C$6/'Formy zajęć'!$D$62,IF(N197="niesklasyfikowane",0,""))))))</f>
        <v/>
      </c>
      <c r="V197" s="19">
        <f t="shared" si="480"/>
        <v>0</v>
      </c>
      <c r="W197" s="19">
        <f t="shared" si="480"/>
        <v>0</v>
      </c>
      <c r="X197" s="19">
        <f t="shared" si="480"/>
        <v>0</v>
      </c>
      <c r="Z197" s="19">
        <f t="shared" si="481"/>
        <v>0</v>
      </c>
      <c r="AA197" s="19">
        <f t="shared" si="481"/>
        <v>0</v>
      </c>
      <c r="AB197" s="19">
        <f t="shared" si="481"/>
        <v>0</v>
      </c>
      <c r="AD197" s="19">
        <f t="shared" si="482"/>
        <v>0</v>
      </c>
      <c r="AE197" s="19">
        <f t="shared" si="482"/>
        <v>0</v>
      </c>
      <c r="AF197" s="19">
        <f t="shared" si="482"/>
        <v>0</v>
      </c>
      <c r="AH197" s="19">
        <f t="shared" si="483"/>
        <v>0</v>
      </c>
      <c r="AI197" s="19">
        <f t="shared" si="483"/>
        <v>0</v>
      </c>
      <c r="AJ197" s="19">
        <f t="shared" si="483"/>
        <v>0</v>
      </c>
      <c r="AL197" s="19">
        <f t="shared" si="484"/>
        <v>0</v>
      </c>
      <c r="AM197" s="19">
        <f t="shared" si="484"/>
        <v>0</v>
      </c>
      <c r="AN197" s="19">
        <f t="shared" si="484"/>
        <v>0</v>
      </c>
      <c r="AP197" s="19">
        <f t="shared" si="485"/>
        <v>0</v>
      </c>
      <c r="AQ197" s="19">
        <f t="shared" si="485"/>
        <v>0</v>
      </c>
      <c r="AR197" s="19">
        <f t="shared" si="485"/>
        <v>0</v>
      </c>
      <c r="AT197" s="19">
        <f t="shared" si="486"/>
        <v>0</v>
      </c>
      <c r="AU197" s="19">
        <f t="shared" si="486"/>
        <v>0</v>
      </c>
      <c r="AV197" s="19">
        <f t="shared" si="486"/>
        <v>0</v>
      </c>
      <c r="AX197" s="19">
        <f t="shared" si="487"/>
        <v>0</v>
      </c>
      <c r="AY197" s="19">
        <f t="shared" si="487"/>
        <v>0</v>
      </c>
      <c r="AZ197" s="19">
        <f t="shared" si="487"/>
        <v>0</v>
      </c>
      <c r="BB197" s="19">
        <f t="shared" si="488"/>
        <v>0</v>
      </c>
      <c r="BC197" s="19">
        <f t="shared" si="488"/>
        <v>0</v>
      </c>
      <c r="BD197" s="19">
        <f t="shared" si="488"/>
        <v>0</v>
      </c>
      <c r="BF197" s="19">
        <f t="shared" si="489"/>
        <v>0</v>
      </c>
      <c r="BG197" s="19">
        <f t="shared" si="489"/>
        <v>0</v>
      </c>
      <c r="BH197" s="19">
        <f t="shared" si="489"/>
        <v>0</v>
      </c>
      <c r="BJ197" s="19">
        <f t="shared" si="490"/>
        <v>0</v>
      </c>
      <c r="BK197" s="19">
        <f t="shared" si="490"/>
        <v>0</v>
      </c>
      <c r="BL197" s="19">
        <f t="shared" si="490"/>
        <v>0</v>
      </c>
      <c r="BN197" s="19">
        <f t="shared" si="491"/>
        <v>0</v>
      </c>
      <c r="BO197" s="19">
        <f t="shared" si="491"/>
        <v>0</v>
      </c>
      <c r="BP197" s="19">
        <f t="shared" si="491"/>
        <v>0</v>
      </c>
      <c r="BR197" s="19">
        <f t="shared" si="492"/>
        <v>0</v>
      </c>
      <c r="BS197" s="19">
        <f t="shared" si="492"/>
        <v>0</v>
      </c>
      <c r="BT197" s="19">
        <f t="shared" si="492"/>
        <v>0</v>
      </c>
      <c r="BV197" s="19">
        <f t="shared" si="493"/>
        <v>0</v>
      </c>
      <c r="BW197" s="19">
        <f t="shared" si="493"/>
        <v>0</v>
      </c>
      <c r="BX197" s="19">
        <f t="shared" si="493"/>
        <v>0</v>
      </c>
      <c r="BZ197" s="19">
        <f t="shared" si="494"/>
        <v>0</v>
      </c>
      <c r="CA197" s="19">
        <f t="shared" si="494"/>
        <v>0</v>
      </c>
      <c r="CB197" s="19">
        <f t="shared" si="494"/>
        <v>0</v>
      </c>
      <c r="CD197" s="19">
        <f t="shared" si="495"/>
        <v>0</v>
      </c>
      <c r="CE197" s="19">
        <f t="shared" si="495"/>
        <v>0</v>
      </c>
      <c r="CF197" s="19">
        <f t="shared" si="495"/>
        <v>0</v>
      </c>
      <c r="CH197" s="19">
        <f t="shared" si="496"/>
        <v>0</v>
      </c>
      <c r="CI197" s="19">
        <f t="shared" si="496"/>
        <v>0</v>
      </c>
      <c r="CJ197" s="19">
        <f t="shared" si="496"/>
        <v>0</v>
      </c>
      <c r="CL197" s="19">
        <f t="shared" si="497"/>
        <v>0</v>
      </c>
      <c r="CM197" s="19">
        <f t="shared" si="497"/>
        <v>0</v>
      </c>
      <c r="CN197" s="19">
        <f t="shared" si="497"/>
        <v>0</v>
      </c>
      <c r="CP197" s="19">
        <f t="shared" si="498"/>
        <v>0</v>
      </c>
      <c r="CQ197" s="19">
        <f t="shared" si="498"/>
        <v>0</v>
      </c>
      <c r="CR197" s="19">
        <f t="shared" si="498"/>
        <v>0</v>
      </c>
      <c r="CT197" s="19">
        <f t="shared" si="499"/>
        <v>0</v>
      </c>
      <c r="CU197" s="19">
        <f t="shared" si="499"/>
        <v>0</v>
      </c>
      <c r="CV197" s="19">
        <f t="shared" si="499"/>
        <v>0</v>
      </c>
      <c r="CX197" s="19">
        <f t="shared" si="500"/>
        <v>0</v>
      </c>
      <c r="CY197" s="19">
        <f t="shared" si="500"/>
        <v>0</v>
      </c>
      <c r="CZ197" s="19">
        <f t="shared" si="500"/>
        <v>0</v>
      </c>
      <c r="DB197" s="19">
        <f t="shared" si="501"/>
        <v>0</v>
      </c>
      <c r="DC197" s="19">
        <f t="shared" si="501"/>
        <v>0</v>
      </c>
      <c r="DD197" s="19">
        <f t="shared" si="501"/>
        <v>0</v>
      </c>
      <c r="DF197" s="19">
        <f t="shared" si="502"/>
        <v>0</v>
      </c>
      <c r="DG197" s="19">
        <f t="shared" si="502"/>
        <v>0</v>
      </c>
      <c r="DH197" s="19">
        <f t="shared" si="502"/>
        <v>0</v>
      </c>
      <c r="DJ197" s="19">
        <f t="shared" si="503"/>
        <v>0</v>
      </c>
      <c r="DK197" s="19">
        <f t="shared" si="503"/>
        <v>0</v>
      </c>
      <c r="DL197" s="19">
        <f t="shared" si="503"/>
        <v>0</v>
      </c>
      <c r="DN197" s="19">
        <f t="shared" si="504"/>
        <v>0</v>
      </c>
      <c r="DO197" s="19">
        <f t="shared" si="504"/>
        <v>0</v>
      </c>
      <c r="DP197" s="19">
        <f t="shared" si="504"/>
        <v>0</v>
      </c>
      <c r="DR197" s="19">
        <f t="shared" si="505"/>
        <v>0</v>
      </c>
      <c r="DS197" s="19">
        <f t="shared" si="505"/>
        <v>0</v>
      </c>
      <c r="DT197" s="19">
        <f t="shared" si="505"/>
        <v>0</v>
      </c>
      <c r="DV197" s="19">
        <f t="shared" si="506"/>
        <v>0</v>
      </c>
      <c r="DW197" s="19">
        <f t="shared" si="506"/>
        <v>0</v>
      </c>
      <c r="DX197" s="19">
        <f t="shared" si="506"/>
        <v>0</v>
      </c>
      <c r="DZ197" s="19">
        <f t="shared" si="507"/>
        <v>0</v>
      </c>
      <c r="EA197" s="19">
        <f t="shared" si="507"/>
        <v>0</v>
      </c>
      <c r="EB197" s="19">
        <f t="shared" si="507"/>
        <v>0</v>
      </c>
      <c r="ED197" s="19">
        <f t="shared" si="508"/>
        <v>0</v>
      </c>
      <c r="EE197" s="19">
        <f t="shared" si="508"/>
        <v>0</v>
      </c>
      <c r="EF197" s="19">
        <f t="shared" si="508"/>
        <v>0</v>
      </c>
      <c r="EH197" s="19">
        <f t="shared" si="509"/>
        <v>0</v>
      </c>
      <c r="EI197" s="19">
        <f t="shared" si="509"/>
        <v>0</v>
      </c>
      <c r="EJ197" s="19">
        <f t="shared" si="509"/>
        <v>0</v>
      </c>
      <c r="EL197" s="19">
        <f t="shared" si="510"/>
        <v>0</v>
      </c>
      <c r="EM197" s="19">
        <f t="shared" si="510"/>
        <v>0</v>
      </c>
      <c r="EN197" s="19">
        <f t="shared" si="510"/>
        <v>0</v>
      </c>
      <c r="EP197" s="19">
        <f t="shared" si="511"/>
        <v>0</v>
      </c>
      <c r="EQ197" s="19">
        <f t="shared" si="511"/>
        <v>0</v>
      </c>
      <c r="ER197" s="19">
        <f t="shared" si="511"/>
        <v>0</v>
      </c>
      <c r="ET197" s="19">
        <f t="shared" si="512"/>
        <v>0</v>
      </c>
      <c r="EU197" s="19">
        <f t="shared" si="512"/>
        <v>0</v>
      </c>
      <c r="EV197" s="19">
        <f t="shared" si="512"/>
        <v>0</v>
      </c>
      <c r="EX197" s="19">
        <f t="shared" si="513"/>
        <v>0</v>
      </c>
      <c r="EY197" s="19">
        <f t="shared" si="513"/>
        <v>0</v>
      </c>
      <c r="EZ197" s="19">
        <f t="shared" si="513"/>
        <v>0</v>
      </c>
      <c r="FB197" s="19">
        <f t="shared" si="514"/>
        <v>0</v>
      </c>
      <c r="FC197" s="19">
        <f t="shared" si="514"/>
        <v>0</v>
      </c>
      <c r="FD197" s="19">
        <f t="shared" si="514"/>
        <v>0</v>
      </c>
      <c r="FF197" s="19">
        <f t="shared" si="515"/>
        <v>0</v>
      </c>
      <c r="FG197" s="19">
        <f t="shared" si="515"/>
        <v>0</v>
      </c>
      <c r="FH197" s="19">
        <f t="shared" si="515"/>
        <v>0</v>
      </c>
      <c r="FJ197" s="19">
        <f t="shared" si="516"/>
        <v>0</v>
      </c>
      <c r="FK197" s="19">
        <f t="shared" si="516"/>
        <v>0</v>
      </c>
      <c r="FL197" s="19">
        <f t="shared" si="516"/>
        <v>0</v>
      </c>
      <c r="FN197" s="19">
        <f t="shared" si="517"/>
        <v>0</v>
      </c>
      <c r="FO197" s="19">
        <f t="shared" si="517"/>
        <v>0</v>
      </c>
      <c r="FP197" s="19">
        <f t="shared" si="517"/>
        <v>0</v>
      </c>
      <c r="FR197" s="19">
        <f t="shared" si="518"/>
        <v>0</v>
      </c>
      <c r="FS197" s="19">
        <f t="shared" si="518"/>
        <v>0</v>
      </c>
      <c r="FT197" s="19">
        <f t="shared" si="518"/>
        <v>0</v>
      </c>
      <c r="FV197" s="19">
        <f t="shared" si="519"/>
        <v>0</v>
      </c>
      <c r="FW197" s="19">
        <f t="shared" si="519"/>
        <v>0</v>
      </c>
      <c r="FX197" s="19">
        <f t="shared" si="519"/>
        <v>0</v>
      </c>
      <c r="FZ197" s="19">
        <f t="shared" si="520"/>
        <v>0</v>
      </c>
      <c r="GA197" s="19">
        <f t="shared" si="520"/>
        <v>0</v>
      </c>
      <c r="GB197" s="19">
        <f t="shared" si="520"/>
        <v>0</v>
      </c>
      <c r="GD197" s="19">
        <f t="shared" si="521"/>
        <v>0</v>
      </c>
      <c r="GE197" s="19">
        <f t="shared" si="521"/>
        <v>0</v>
      </c>
      <c r="GF197" s="19">
        <f t="shared" si="521"/>
        <v>0</v>
      </c>
      <c r="GH197" s="19">
        <f t="shared" si="522"/>
        <v>0</v>
      </c>
      <c r="GI197" s="19">
        <f t="shared" si="522"/>
        <v>0</v>
      </c>
      <c r="GJ197" s="19">
        <f t="shared" si="522"/>
        <v>0</v>
      </c>
      <c r="GL197" s="19">
        <f t="shared" si="523"/>
        <v>0</v>
      </c>
      <c r="GM197" s="19">
        <f t="shared" si="523"/>
        <v>0</v>
      </c>
      <c r="GN197" s="19">
        <f t="shared" si="523"/>
        <v>0</v>
      </c>
      <c r="GP197" s="19">
        <f t="shared" si="524"/>
        <v>0</v>
      </c>
      <c r="GQ197" s="19">
        <f t="shared" si="524"/>
        <v>0</v>
      </c>
      <c r="GR197" s="19">
        <f t="shared" si="524"/>
        <v>0</v>
      </c>
      <c r="GT197" s="19">
        <f t="shared" si="525"/>
        <v>0</v>
      </c>
      <c r="GU197" s="19">
        <f t="shared" si="525"/>
        <v>0</v>
      </c>
      <c r="GV197" s="19">
        <f t="shared" si="525"/>
        <v>0</v>
      </c>
      <c r="HA197" s="27" t="str">
        <f>IF(N197="wykład",G197*E197*'Formy zajęć'!$D$53*'Formy zajęć'!$D$58,IF(N197="ćw.aud",G197*E197*'Kierunek studiów'!$C$6/'Formy zajęć'!$D$59*'Formy zajęć'!$D$53,IF(N197="sem",G197*E197*'Kierunek studiów'!$C$6/'Formy zajęć'!$D$62*'Formy zajęć'!$D$53,IF(N197="ćw.konw",G197*E197*'Formy zajęć'!$D$53*'Kierunek studiów'!$C$6/'Formy zajęć'!$D$61,IF(N197="ćw.lab",G197*E197*'Formy zajęć'!$D$53*'Kierunek studiów'!$C$6/'Formy zajęć'!$D$60,IF(N197="niesklasyfikowane",0,""))))))</f>
        <v/>
      </c>
      <c r="HB197" s="19" t="str">
        <f t="shared" si="478"/>
        <v/>
      </c>
    </row>
    <row r="198" spans="2:210" x14ac:dyDescent="0.25">
      <c r="B198" s="28">
        <f t="shared" si="472"/>
        <v>0</v>
      </c>
      <c r="C198" s="25">
        <f>Przedmioty!B199</f>
        <v>0</v>
      </c>
      <c r="D198" s="28">
        <f>Przedmioty!D199</f>
        <v>0</v>
      </c>
      <c r="E198" s="28">
        <f>Przedmioty!C199</f>
        <v>0</v>
      </c>
      <c r="F198" s="29">
        <f t="shared" si="473"/>
        <v>0</v>
      </c>
      <c r="G198" s="29">
        <f t="shared" si="474"/>
        <v>0</v>
      </c>
      <c r="H198" s="29">
        <f t="shared" si="475"/>
        <v>0</v>
      </c>
      <c r="J198" s="19">
        <f t="shared" si="476"/>
        <v>0</v>
      </c>
      <c r="K198" s="19">
        <f t="shared" si="477"/>
        <v>870</v>
      </c>
      <c r="L198" s="19" t="str">
        <f>IF(OR(B199&gt;B198,J198=0),"",K198-SUM($L$174:L197))</f>
        <v/>
      </c>
      <c r="M198" s="19" t="str">
        <f t="shared" si="479"/>
        <v/>
      </c>
      <c r="N198" s="19" t="str">
        <f t="shared" si="425"/>
        <v/>
      </c>
      <c r="P198" s="55" t="str">
        <f>IF(N198="wykład",E198,IF(N198="ćw.aud",E198*'Kierunek studiów'!$C$6/'Formy zajęć'!$D$59,IF(N198="ćw.lab",E198*'Kierunek studiów'!$C$6/'Formy zajęć'!$D$60,IF(N198="ćw.konw",E198*'Kierunek studiów'!$C$6/'Formy zajęć'!$D$61,IF(N198="sem",E198*'Kierunek studiów'!$C$6/'Formy zajęć'!$D$62,IF(N198="niesklasyfikowane",0,""))))))</f>
        <v/>
      </c>
      <c r="V198" s="19">
        <f t="shared" si="480"/>
        <v>0</v>
      </c>
      <c r="W198" s="19">
        <f t="shared" si="480"/>
        <v>0</v>
      </c>
      <c r="X198" s="19">
        <f t="shared" si="480"/>
        <v>0</v>
      </c>
      <c r="Z198" s="19">
        <f t="shared" si="481"/>
        <v>0</v>
      </c>
      <c r="AA198" s="19">
        <f t="shared" si="481"/>
        <v>0</v>
      </c>
      <c r="AB198" s="19">
        <f t="shared" si="481"/>
        <v>0</v>
      </c>
      <c r="AD198" s="19">
        <f t="shared" si="482"/>
        <v>0</v>
      </c>
      <c r="AE198" s="19">
        <f t="shared" si="482"/>
        <v>0</v>
      </c>
      <c r="AF198" s="19">
        <f t="shared" si="482"/>
        <v>0</v>
      </c>
      <c r="AH198" s="19">
        <f t="shared" si="483"/>
        <v>0</v>
      </c>
      <c r="AI198" s="19">
        <f t="shared" si="483"/>
        <v>0</v>
      </c>
      <c r="AJ198" s="19">
        <f t="shared" si="483"/>
        <v>0</v>
      </c>
      <c r="AL198" s="19">
        <f t="shared" si="484"/>
        <v>0</v>
      </c>
      <c r="AM198" s="19">
        <f t="shared" si="484"/>
        <v>0</v>
      </c>
      <c r="AN198" s="19">
        <f t="shared" si="484"/>
        <v>0</v>
      </c>
      <c r="AP198" s="19">
        <f t="shared" si="485"/>
        <v>0</v>
      </c>
      <c r="AQ198" s="19">
        <f t="shared" si="485"/>
        <v>0</v>
      </c>
      <c r="AR198" s="19">
        <f t="shared" si="485"/>
        <v>0</v>
      </c>
      <c r="AT198" s="19">
        <f t="shared" si="486"/>
        <v>0</v>
      </c>
      <c r="AU198" s="19">
        <f t="shared" si="486"/>
        <v>0</v>
      </c>
      <c r="AV198" s="19">
        <f t="shared" si="486"/>
        <v>0</v>
      </c>
      <c r="AX198" s="19">
        <f t="shared" si="487"/>
        <v>0</v>
      </c>
      <c r="AY198" s="19">
        <f t="shared" si="487"/>
        <v>0</v>
      </c>
      <c r="AZ198" s="19">
        <f t="shared" si="487"/>
        <v>0</v>
      </c>
      <c r="BB198" s="19">
        <f t="shared" si="488"/>
        <v>0</v>
      </c>
      <c r="BC198" s="19">
        <f t="shared" si="488"/>
        <v>0</v>
      </c>
      <c r="BD198" s="19">
        <f t="shared" si="488"/>
        <v>0</v>
      </c>
      <c r="BF198" s="19">
        <f t="shared" si="489"/>
        <v>0</v>
      </c>
      <c r="BG198" s="19">
        <f t="shared" si="489"/>
        <v>0</v>
      </c>
      <c r="BH198" s="19">
        <f t="shared" si="489"/>
        <v>0</v>
      </c>
      <c r="BJ198" s="19">
        <f t="shared" si="490"/>
        <v>0</v>
      </c>
      <c r="BK198" s="19">
        <f t="shared" si="490"/>
        <v>0</v>
      </c>
      <c r="BL198" s="19">
        <f t="shared" si="490"/>
        <v>0</v>
      </c>
      <c r="BN198" s="19">
        <f t="shared" si="491"/>
        <v>0</v>
      </c>
      <c r="BO198" s="19">
        <f t="shared" si="491"/>
        <v>0</v>
      </c>
      <c r="BP198" s="19">
        <f t="shared" si="491"/>
        <v>0</v>
      </c>
      <c r="BR198" s="19">
        <f t="shared" si="492"/>
        <v>0</v>
      </c>
      <c r="BS198" s="19">
        <f t="shared" si="492"/>
        <v>0</v>
      </c>
      <c r="BT198" s="19">
        <f t="shared" si="492"/>
        <v>0</v>
      </c>
      <c r="BV198" s="19">
        <f t="shared" si="493"/>
        <v>0</v>
      </c>
      <c r="BW198" s="19">
        <f t="shared" si="493"/>
        <v>0</v>
      </c>
      <c r="BX198" s="19">
        <f t="shared" si="493"/>
        <v>0</v>
      </c>
      <c r="BZ198" s="19">
        <f t="shared" si="494"/>
        <v>0</v>
      </c>
      <c r="CA198" s="19">
        <f t="shared" si="494"/>
        <v>0</v>
      </c>
      <c r="CB198" s="19">
        <f t="shared" si="494"/>
        <v>0</v>
      </c>
      <c r="CD198" s="19">
        <f t="shared" si="495"/>
        <v>0</v>
      </c>
      <c r="CE198" s="19">
        <f t="shared" si="495"/>
        <v>0</v>
      </c>
      <c r="CF198" s="19">
        <f t="shared" si="495"/>
        <v>0</v>
      </c>
      <c r="CH198" s="19">
        <f t="shared" si="496"/>
        <v>0</v>
      </c>
      <c r="CI198" s="19">
        <f t="shared" si="496"/>
        <v>0</v>
      </c>
      <c r="CJ198" s="19">
        <f t="shared" si="496"/>
        <v>0</v>
      </c>
      <c r="CL198" s="19">
        <f t="shared" si="497"/>
        <v>0</v>
      </c>
      <c r="CM198" s="19">
        <f t="shared" si="497"/>
        <v>0</v>
      </c>
      <c r="CN198" s="19">
        <f t="shared" si="497"/>
        <v>0</v>
      </c>
      <c r="CP198" s="19">
        <f t="shared" si="498"/>
        <v>0</v>
      </c>
      <c r="CQ198" s="19">
        <f t="shared" si="498"/>
        <v>0</v>
      </c>
      <c r="CR198" s="19">
        <f t="shared" si="498"/>
        <v>0</v>
      </c>
      <c r="CT198" s="19">
        <f t="shared" si="499"/>
        <v>0</v>
      </c>
      <c r="CU198" s="19">
        <f t="shared" si="499"/>
        <v>0</v>
      </c>
      <c r="CV198" s="19">
        <f t="shared" si="499"/>
        <v>0</v>
      </c>
      <c r="CX198" s="19">
        <f t="shared" si="500"/>
        <v>0</v>
      </c>
      <c r="CY198" s="19">
        <f t="shared" si="500"/>
        <v>0</v>
      </c>
      <c r="CZ198" s="19">
        <f t="shared" si="500"/>
        <v>0</v>
      </c>
      <c r="DB198" s="19">
        <f t="shared" si="501"/>
        <v>0</v>
      </c>
      <c r="DC198" s="19">
        <f t="shared" si="501"/>
        <v>0</v>
      </c>
      <c r="DD198" s="19">
        <f t="shared" si="501"/>
        <v>0</v>
      </c>
      <c r="DF198" s="19">
        <f t="shared" si="502"/>
        <v>0</v>
      </c>
      <c r="DG198" s="19">
        <f t="shared" si="502"/>
        <v>0</v>
      </c>
      <c r="DH198" s="19">
        <f t="shared" si="502"/>
        <v>0</v>
      </c>
      <c r="DJ198" s="19">
        <f t="shared" si="503"/>
        <v>0</v>
      </c>
      <c r="DK198" s="19">
        <f t="shared" si="503"/>
        <v>0</v>
      </c>
      <c r="DL198" s="19">
        <f t="shared" si="503"/>
        <v>0</v>
      </c>
      <c r="DN198" s="19">
        <f t="shared" si="504"/>
        <v>0</v>
      </c>
      <c r="DO198" s="19">
        <f t="shared" si="504"/>
        <v>0</v>
      </c>
      <c r="DP198" s="19">
        <f t="shared" si="504"/>
        <v>0</v>
      </c>
      <c r="DR198" s="19">
        <f t="shared" si="505"/>
        <v>0</v>
      </c>
      <c r="DS198" s="19">
        <f t="shared" si="505"/>
        <v>0</v>
      </c>
      <c r="DT198" s="19">
        <f t="shared" si="505"/>
        <v>0</v>
      </c>
      <c r="DV198" s="19">
        <f t="shared" si="506"/>
        <v>0</v>
      </c>
      <c r="DW198" s="19">
        <f t="shared" si="506"/>
        <v>0</v>
      </c>
      <c r="DX198" s="19">
        <f t="shared" si="506"/>
        <v>0</v>
      </c>
      <c r="DZ198" s="19">
        <f t="shared" si="507"/>
        <v>0</v>
      </c>
      <c r="EA198" s="19">
        <f t="shared" si="507"/>
        <v>0</v>
      </c>
      <c r="EB198" s="19">
        <f t="shared" si="507"/>
        <v>0</v>
      </c>
      <c r="ED198" s="19">
        <f t="shared" si="508"/>
        <v>0</v>
      </c>
      <c r="EE198" s="19">
        <f t="shared" si="508"/>
        <v>0</v>
      </c>
      <c r="EF198" s="19">
        <f t="shared" si="508"/>
        <v>0</v>
      </c>
      <c r="EH198" s="19">
        <f t="shared" si="509"/>
        <v>0</v>
      </c>
      <c r="EI198" s="19">
        <f t="shared" si="509"/>
        <v>0</v>
      </c>
      <c r="EJ198" s="19">
        <f t="shared" si="509"/>
        <v>0</v>
      </c>
      <c r="EL198" s="19">
        <f t="shared" si="510"/>
        <v>0</v>
      </c>
      <c r="EM198" s="19">
        <f t="shared" si="510"/>
        <v>0</v>
      </c>
      <c r="EN198" s="19">
        <f t="shared" si="510"/>
        <v>0</v>
      </c>
      <c r="EP198" s="19">
        <f t="shared" si="511"/>
        <v>0</v>
      </c>
      <c r="EQ198" s="19">
        <f t="shared" si="511"/>
        <v>0</v>
      </c>
      <c r="ER198" s="19">
        <f t="shared" si="511"/>
        <v>0</v>
      </c>
      <c r="ET198" s="19">
        <f t="shared" si="512"/>
        <v>0</v>
      </c>
      <c r="EU198" s="19">
        <f t="shared" si="512"/>
        <v>0</v>
      </c>
      <c r="EV198" s="19">
        <f t="shared" si="512"/>
        <v>0</v>
      </c>
      <c r="EX198" s="19">
        <f t="shared" si="513"/>
        <v>0</v>
      </c>
      <c r="EY198" s="19">
        <f t="shared" si="513"/>
        <v>0</v>
      </c>
      <c r="EZ198" s="19">
        <f t="shared" si="513"/>
        <v>0</v>
      </c>
      <c r="FB198" s="19">
        <f t="shared" si="514"/>
        <v>0</v>
      </c>
      <c r="FC198" s="19">
        <f t="shared" si="514"/>
        <v>0</v>
      </c>
      <c r="FD198" s="19">
        <f t="shared" si="514"/>
        <v>0</v>
      </c>
      <c r="FF198" s="19">
        <f t="shared" si="515"/>
        <v>0</v>
      </c>
      <c r="FG198" s="19">
        <f t="shared" si="515"/>
        <v>0</v>
      </c>
      <c r="FH198" s="19">
        <f t="shared" si="515"/>
        <v>0</v>
      </c>
      <c r="FJ198" s="19">
        <f t="shared" si="516"/>
        <v>0</v>
      </c>
      <c r="FK198" s="19">
        <f t="shared" si="516"/>
        <v>0</v>
      </c>
      <c r="FL198" s="19">
        <f t="shared" si="516"/>
        <v>0</v>
      </c>
      <c r="FN198" s="19">
        <f t="shared" si="517"/>
        <v>0</v>
      </c>
      <c r="FO198" s="19">
        <f t="shared" si="517"/>
        <v>0</v>
      </c>
      <c r="FP198" s="19">
        <f t="shared" si="517"/>
        <v>0</v>
      </c>
      <c r="FR198" s="19">
        <f t="shared" si="518"/>
        <v>0</v>
      </c>
      <c r="FS198" s="19">
        <f t="shared" si="518"/>
        <v>0</v>
      </c>
      <c r="FT198" s="19">
        <f t="shared" si="518"/>
        <v>0</v>
      </c>
      <c r="FV198" s="19">
        <f t="shared" si="519"/>
        <v>0</v>
      </c>
      <c r="FW198" s="19">
        <f t="shared" si="519"/>
        <v>0</v>
      </c>
      <c r="FX198" s="19">
        <f t="shared" si="519"/>
        <v>0</v>
      </c>
      <c r="FZ198" s="19">
        <f t="shared" si="520"/>
        <v>0</v>
      </c>
      <c r="GA198" s="19">
        <f t="shared" si="520"/>
        <v>0</v>
      </c>
      <c r="GB198" s="19">
        <f t="shared" si="520"/>
        <v>0</v>
      </c>
      <c r="GD198" s="19">
        <f t="shared" si="521"/>
        <v>0</v>
      </c>
      <c r="GE198" s="19">
        <f t="shared" si="521"/>
        <v>0</v>
      </c>
      <c r="GF198" s="19">
        <f t="shared" si="521"/>
        <v>0</v>
      </c>
      <c r="GH198" s="19">
        <f t="shared" si="522"/>
        <v>0</v>
      </c>
      <c r="GI198" s="19">
        <f t="shared" si="522"/>
        <v>0</v>
      </c>
      <c r="GJ198" s="19">
        <f t="shared" si="522"/>
        <v>0</v>
      </c>
      <c r="GL198" s="19">
        <f t="shared" si="523"/>
        <v>0</v>
      </c>
      <c r="GM198" s="19">
        <f t="shared" si="523"/>
        <v>0</v>
      </c>
      <c r="GN198" s="19">
        <f t="shared" si="523"/>
        <v>0</v>
      </c>
      <c r="GP198" s="19">
        <f t="shared" si="524"/>
        <v>0</v>
      </c>
      <c r="GQ198" s="19">
        <f t="shared" si="524"/>
        <v>0</v>
      </c>
      <c r="GR198" s="19">
        <f t="shared" si="524"/>
        <v>0</v>
      </c>
      <c r="GT198" s="19">
        <f t="shared" si="525"/>
        <v>0</v>
      </c>
      <c r="GU198" s="19">
        <f t="shared" si="525"/>
        <v>0</v>
      </c>
      <c r="GV198" s="19">
        <f t="shared" si="525"/>
        <v>0</v>
      </c>
      <c r="HA198" s="27" t="str">
        <f>IF(N198="wykład",G198*E198*'Formy zajęć'!$D$53*'Formy zajęć'!$D$58,IF(N198="ćw.aud",G198*E198*'Kierunek studiów'!$C$6/'Formy zajęć'!$D$59*'Formy zajęć'!$D$53,IF(N198="sem",G198*E198*'Kierunek studiów'!$C$6/'Formy zajęć'!$D$62*'Formy zajęć'!$D$53,IF(N198="ćw.konw",G198*E198*'Formy zajęć'!$D$53*'Kierunek studiów'!$C$6/'Formy zajęć'!$D$61,IF(N198="ćw.lab",G198*E198*'Formy zajęć'!$D$53*'Kierunek studiów'!$C$6/'Formy zajęć'!$D$60,IF(N198="niesklasyfikowane",0,""))))))</f>
        <v/>
      </c>
      <c r="HB198" s="19" t="str">
        <f t="shared" si="478"/>
        <v/>
      </c>
    </row>
    <row r="199" spans="2:210" x14ac:dyDescent="0.25">
      <c r="B199" s="28">
        <f t="shared" si="472"/>
        <v>0</v>
      </c>
      <c r="C199" s="25">
        <f>Przedmioty!B200</f>
        <v>0</v>
      </c>
      <c r="D199" s="28">
        <f>Przedmioty!D200</f>
        <v>0</v>
      </c>
      <c r="E199" s="28">
        <f>Przedmioty!C200</f>
        <v>0</v>
      </c>
      <c r="F199" s="29">
        <f t="shared" si="473"/>
        <v>0</v>
      </c>
      <c r="G199" s="29">
        <f t="shared" si="474"/>
        <v>0</v>
      </c>
      <c r="H199" s="29">
        <f t="shared" si="475"/>
        <v>0</v>
      </c>
      <c r="J199" s="19">
        <f t="shared" si="476"/>
        <v>0</v>
      </c>
      <c r="K199" s="19">
        <f t="shared" si="477"/>
        <v>870</v>
      </c>
      <c r="L199" s="19" t="str">
        <f>IF(OR(B200&gt;B199,J199=0),"",K199-SUM($L$174:L198))</f>
        <v/>
      </c>
      <c r="M199" s="19" t="str">
        <f t="shared" si="479"/>
        <v/>
      </c>
      <c r="N199" s="19" t="str">
        <f t="shared" si="425"/>
        <v/>
      </c>
      <c r="P199" s="55" t="str">
        <f>IF(N199="wykład",E199,IF(N199="ćw.aud",E199*'Kierunek studiów'!$C$6/'Formy zajęć'!$D$59,IF(N199="ćw.lab",E199*'Kierunek studiów'!$C$6/'Formy zajęć'!$D$60,IF(N199="ćw.konw",E199*'Kierunek studiów'!$C$6/'Formy zajęć'!$D$61,IF(N199="sem",E199*'Kierunek studiów'!$C$6/'Formy zajęć'!$D$62,IF(N199="niesklasyfikowane",0,""))))))</f>
        <v/>
      </c>
      <c r="V199" s="19">
        <f t="shared" si="480"/>
        <v>0</v>
      </c>
      <c r="W199" s="19">
        <f t="shared" si="480"/>
        <v>0</v>
      </c>
      <c r="X199" s="19">
        <f t="shared" si="480"/>
        <v>0</v>
      </c>
      <c r="Z199" s="19">
        <f t="shared" si="481"/>
        <v>0</v>
      </c>
      <c r="AA199" s="19">
        <f t="shared" si="481"/>
        <v>0</v>
      </c>
      <c r="AB199" s="19">
        <f t="shared" si="481"/>
        <v>0</v>
      </c>
      <c r="AD199" s="19">
        <f t="shared" si="482"/>
        <v>0</v>
      </c>
      <c r="AE199" s="19">
        <f t="shared" si="482"/>
        <v>0</v>
      </c>
      <c r="AF199" s="19">
        <f t="shared" si="482"/>
        <v>0</v>
      </c>
      <c r="AH199" s="19">
        <f t="shared" si="483"/>
        <v>0</v>
      </c>
      <c r="AI199" s="19">
        <f t="shared" si="483"/>
        <v>0</v>
      </c>
      <c r="AJ199" s="19">
        <f t="shared" si="483"/>
        <v>0</v>
      </c>
      <c r="AL199" s="19">
        <f t="shared" si="484"/>
        <v>0</v>
      </c>
      <c r="AM199" s="19">
        <f t="shared" si="484"/>
        <v>0</v>
      </c>
      <c r="AN199" s="19">
        <f t="shared" si="484"/>
        <v>0</v>
      </c>
      <c r="AP199" s="19">
        <f t="shared" si="485"/>
        <v>0</v>
      </c>
      <c r="AQ199" s="19">
        <f t="shared" si="485"/>
        <v>0</v>
      </c>
      <c r="AR199" s="19">
        <f t="shared" si="485"/>
        <v>0</v>
      </c>
      <c r="AT199" s="19">
        <f t="shared" si="486"/>
        <v>0</v>
      </c>
      <c r="AU199" s="19">
        <f t="shared" si="486"/>
        <v>0</v>
      </c>
      <c r="AV199" s="19">
        <f t="shared" si="486"/>
        <v>0</v>
      </c>
      <c r="AX199" s="19">
        <f t="shared" si="487"/>
        <v>0</v>
      </c>
      <c r="AY199" s="19">
        <f t="shared" si="487"/>
        <v>0</v>
      </c>
      <c r="AZ199" s="19">
        <f t="shared" si="487"/>
        <v>0</v>
      </c>
      <c r="BB199" s="19">
        <f t="shared" si="488"/>
        <v>0</v>
      </c>
      <c r="BC199" s="19">
        <f t="shared" si="488"/>
        <v>0</v>
      </c>
      <c r="BD199" s="19">
        <f t="shared" si="488"/>
        <v>0</v>
      </c>
      <c r="BF199" s="19">
        <f t="shared" si="489"/>
        <v>0</v>
      </c>
      <c r="BG199" s="19">
        <f t="shared" si="489"/>
        <v>0</v>
      </c>
      <c r="BH199" s="19">
        <f t="shared" si="489"/>
        <v>0</v>
      </c>
      <c r="BJ199" s="19">
        <f t="shared" si="490"/>
        <v>0</v>
      </c>
      <c r="BK199" s="19">
        <f t="shared" si="490"/>
        <v>0</v>
      </c>
      <c r="BL199" s="19">
        <f t="shared" si="490"/>
        <v>0</v>
      </c>
      <c r="BN199" s="19">
        <f t="shared" si="491"/>
        <v>0</v>
      </c>
      <c r="BO199" s="19">
        <f t="shared" si="491"/>
        <v>0</v>
      </c>
      <c r="BP199" s="19">
        <f t="shared" si="491"/>
        <v>0</v>
      </c>
      <c r="BR199" s="19">
        <f t="shared" si="492"/>
        <v>0</v>
      </c>
      <c r="BS199" s="19">
        <f t="shared" si="492"/>
        <v>0</v>
      </c>
      <c r="BT199" s="19">
        <f t="shared" si="492"/>
        <v>0</v>
      </c>
      <c r="BV199" s="19">
        <f t="shared" si="493"/>
        <v>0</v>
      </c>
      <c r="BW199" s="19">
        <f t="shared" si="493"/>
        <v>0</v>
      </c>
      <c r="BX199" s="19">
        <f t="shared" si="493"/>
        <v>0</v>
      </c>
      <c r="BZ199" s="19">
        <f t="shared" si="494"/>
        <v>0</v>
      </c>
      <c r="CA199" s="19">
        <f t="shared" si="494"/>
        <v>0</v>
      </c>
      <c r="CB199" s="19">
        <f t="shared" si="494"/>
        <v>0</v>
      </c>
      <c r="CD199" s="19">
        <f t="shared" si="495"/>
        <v>0</v>
      </c>
      <c r="CE199" s="19">
        <f t="shared" si="495"/>
        <v>0</v>
      </c>
      <c r="CF199" s="19">
        <f t="shared" si="495"/>
        <v>0</v>
      </c>
      <c r="CH199" s="19">
        <f t="shared" si="496"/>
        <v>0</v>
      </c>
      <c r="CI199" s="19">
        <f t="shared" si="496"/>
        <v>0</v>
      </c>
      <c r="CJ199" s="19">
        <f t="shared" si="496"/>
        <v>0</v>
      </c>
      <c r="CL199" s="19">
        <f t="shared" si="497"/>
        <v>0</v>
      </c>
      <c r="CM199" s="19">
        <f t="shared" si="497"/>
        <v>0</v>
      </c>
      <c r="CN199" s="19">
        <f t="shared" si="497"/>
        <v>0</v>
      </c>
      <c r="CP199" s="19">
        <f t="shared" si="498"/>
        <v>0</v>
      </c>
      <c r="CQ199" s="19">
        <f t="shared" si="498"/>
        <v>0</v>
      </c>
      <c r="CR199" s="19">
        <f t="shared" si="498"/>
        <v>0</v>
      </c>
      <c r="CT199" s="19">
        <f t="shared" si="499"/>
        <v>0</v>
      </c>
      <c r="CU199" s="19">
        <f t="shared" si="499"/>
        <v>0</v>
      </c>
      <c r="CV199" s="19">
        <f t="shared" si="499"/>
        <v>0</v>
      </c>
      <c r="CX199" s="19">
        <f t="shared" si="500"/>
        <v>0</v>
      </c>
      <c r="CY199" s="19">
        <f t="shared" si="500"/>
        <v>0</v>
      </c>
      <c r="CZ199" s="19">
        <f t="shared" si="500"/>
        <v>0</v>
      </c>
      <c r="DB199" s="19">
        <f t="shared" si="501"/>
        <v>0</v>
      </c>
      <c r="DC199" s="19">
        <f t="shared" si="501"/>
        <v>0</v>
      </c>
      <c r="DD199" s="19">
        <f t="shared" si="501"/>
        <v>0</v>
      </c>
      <c r="DF199" s="19">
        <f t="shared" si="502"/>
        <v>0</v>
      </c>
      <c r="DG199" s="19">
        <f t="shared" si="502"/>
        <v>0</v>
      </c>
      <c r="DH199" s="19">
        <f t="shared" si="502"/>
        <v>0</v>
      </c>
      <c r="DJ199" s="19">
        <f t="shared" si="503"/>
        <v>0</v>
      </c>
      <c r="DK199" s="19">
        <f t="shared" si="503"/>
        <v>0</v>
      </c>
      <c r="DL199" s="19">
        <f t="shared" si="503"/>
        <v>0</v>
      </c>
      <c r="DN199" s="19">
        <f t="shared" si="504"/>
        <v>0</v>
      </c>
      <c r="DO199" s="19">
        <f t="shared" si="504"/>
        <v>0</v>
      </c>
      <c r="DP199" s="19">
        <f t="shared" si="504"/>
        <v>0</v>
      </c>
      <c r="DR199" s="19">
        <f t="shared" si="505"/>
        <v>0</v>
      </c>
      <c r="DS199" s="19">
        <f t="shared" si="505"/>
        <v>0</v>
      </c>
      <c r="DT199" s="19">
        <f t="shared" si="505"/>
        <v>0</v>
      </c>
      <c r="DV199" s="19">
        <f t="shared" si="506"/>
        <v>0</v>
      </c>
      <c r="DW199" s="19">
        <f t="shared" si="506"/>
        <v>0</v>
      </c>
      <c r="DX199" s="19">
        <f t="shared" si="506"/>
        <v>0</v>
      </c>
      <c r="DZ199" s="19">
        <f t="shared" si="507"/>
        <v>0</v>
      </c>
      <c r="EA199" s="19">
        <f t="shared" si="507"/>
        <v>0</v>
      </c>
      <c r="EB199" s="19">
        <f t="shared" si="507"/>
        <v>0</v>
      </c>
      <c r="ED199" s="19">
        <f t="shared" si="508"/>
        <v>0</v>
      </c>
      <c r="EE199" s="19">
        <f t="shared" si="508"/>
        <v>0</v>
      </c>
      <c r="EF199" s="19">
        <f t="shared" si="508"/>
        <v>0</v>
      </c>
      <c r="EH199" s="19">
        <f t="shared" si="509"/>
        <v>0</v>
      </c>
      <c r="EI199" s="19">
        <f t="shared" si="509"/>
        <v>0</v>
      </c>
      <c r="EJ199" s="19">
        <f t="shared" si="509"/>
        <v>0</v>
      </c>
      <c r="EL199" s="19">
        <f t="shared" si="510"/>
        <v>0</v>
      </c>
      <c r="EM199" s="19">
        <f t="shared" si="510"/>
        <v>0</v>
      </c>
      <c r="EN199" s="19">
        <f t="shared" si="510"/>
        <v>0</v>
      </c>
      <c r="EP199" s="19">
        <f t="shared" si="511"/>
        <v>0</v>
      </c>
      <c r="EQ199" s="19">
        <f t="shared" si="511"/>
        <v>0</v>
      </c>
      <c r="ER199" s="19">
        <f t="shared" si="511"/>
        <v>0</v>
      </c>
      <c r="ET199" s="19">
        <f t="shared" si="512"/>
        <v>0</v>
      </c>
      <c r="EU199" s="19">
        <f t="shared" si="512"/>
        <v>0</v>
      </c>
      <c r="EV199" s="19">
        <f t="shared" si="512"/>
        <v>0</v>
      </c>
      <c r="EX199" s="19">
        <f t="shared" si="513"/>
        <v>0</v>
      </c>
      <c r="EY199" s="19">
        <f t="shared" si="513"/>
        <v>0</v>
      </c>
      <c r="EZ199" s="19">
        <f t="shared" si="513"/>
        <v>0</v>
      </c>
      <c r="FB199" s="19">
        <f t="shared" si="514"/>
        <v>0</v>
      </c>
      <c r="FC199" s="19">
        <f t="shared" si="514"/>
        <v>0</v>
      </c>
      <c r="FD199" s="19">
        <f t="shared" si="514"/>
        <v>0</v>
      </c>
      <c r="FF199" s="19">
        <f t="shared" si="515"/>
        <v>0</v>
      </c>
      <c r="FG199" s="19">
        <f t="shared" si="515"/>
        <v>0</v>
      </c>
      <c r="FH199" s="19">
        <f t="shared" si="515"/>
        <v>0</v>
      </c>
      <c r="FJ199" s="19">
        <f t="shared" si="516"/>
        <v>0</v>
      </c>
      <c r="FK199" s="19">
        <f t="shared" si="516"/>
        <v>0</v>
      </c>
      <c r="FL199" s="19">
        <f t="shared" si="516"/>
        <v>0</v>
      </c>
      <c r="FN199" s="19">
        <f t="shared" si="517"/>
        <v>0</v>
      </c>
      <c r="FO199" s="19">
        <f t="shared" si="517"/>
        <v>0</v>
      </c>
      <c r="FP199" s="19">
        <f t="shared" si="517"/>
        <v>0</v>
      </c>
      <c r="FR199" s="19">
        <f t="shared" si="518"/>
        <v>0</v>
      </c>
      <c r="FS199" s="19">
        <f t="shared" si="518"/>
        <v>0</v>
      </c>
      <c r="FT199" s="19">
        <f t="shared" si="518"/>
        <v>0</v>
      </c>
      <c r="FV199" s="19">
        <f t="shared" si="519"/>
        <v>0</v>
      </c>
      <c r="FW199" s="19">
        <f t="shared" si="519"/>
        <v>0</v>
      </c>
      <c r="FX199" s="19">
        <f t="shared" si="519"/>
        <v>0</v>
      </c>
      <c r="FZ199" s="19">
        <f t="shared" si="520"/>
        <v>0</v>
      </c>
      <c r="GA199" s="19">
        <f t="shared" si="520"/>
        <v>0</v>
      </c>
      <c r="GB199" s="19">
        <f t="shared" si="520"/>
        <v>0</v>
      </c>
      <c r="GD199" s="19">
        <f t="shared" si="521"/>
        <v>0</v>
      </c>
      <c r="GE199" s="19">
        <f t="shared" si="521"/>
        <v>0</v>
      </c>
      <c r="GF199" s="19">
        <f t="shared" si="521"/>
        <v>0</v>
      </c>
      <c r="GH199" s="19">
        <f t="shared" si="522"/>
        <v>0</v>
      </c>
      <c r="GI199" s="19">
        <f t="shared" si="522"/>
        <v>0</v>
      </c>
      <c r="GJ199" s="19">
        <f t="shared" si="522"/>
        <v>0</v>
      </c>
      <c r="GL199" s="19">
        <f t="shared" si="523"/>
        <v>0</v>
      </c>
      <c r="GM199" s="19">
        <f t="shared" si="523"/>
        <v>0</v>
      </c>
      <c r="GN199" s="19">
        <f t="shared" si="523"/>
        <v>0</v>
      </c>
      <c r="GP199" s="19">
        <f t="shared" si="524"/>
        <v>0</v>
      </c>
      <c r="GQ199" s="19">
        <f t="shared" si="524"/>
        <v>0</v>
      </c>
      <c r="GR199" s="19">
        <f t="shared" si="524"/>
        <v>0</v>
      </c>
      <c r="GT199" s="19">
        <f t="shared" si="525"/>
        <v>0</v>
      </c>
      <c r="GU199" s="19">
        <f t="shared" si="525"/>
        <v>0</v>
      </c>
      <c r="GV199" s="19">
        <f t="shared" si="525"/>
        <v>0</v>
      </c>
      <c r="HA199" s="27" t="str">
        <f>IF(N199="wykład",G199*E199*'Formy zajęć'!$D$53*'Formy zajęć'!$D$58,IF(N199="ćw.aud",G199*E199*'Kierunek studiów'!$C$6/'Formy zajęć'!$D$59*'Formy zajęć'!$D$53,IF(N199="sem",G199*E199*'Kierunek studiów'!$C$6/'Formy zajęć'!$D$62*'Formy zajęć'!$D$53,IF(N199="ćw.konw",G199*E199*'Formy zajęć'!$D$53*'Kierunek studiów'!$C$6/'Formy zajęć'!$D$61,IF(N199="ćw.lab",G199*E199*'Formy zajęć'!$D$53*'Kierunek studiów'!$C$6/'Formy zajęć'!$D$60,IF(N199="niesklasyfikowane",0,""))))))</f>
        <v/>
      </c>
      <c r="HB199" s="19" t="str">
        <f t="shared" si="478"/>
        <v/>
      </c>
    </row>
    <row r="200" spans="2:210" x14ac:dyDescent="0.25">
      <c r="B200" s="28">
        <f t="shared" si="472"/>
        <v>0</v>
      </c>
      <c r="C200" s="25">
        <f>Przedmioty!B201</f>
        <v>0</v>
      </c>
      <c r="D200" s="28">
        <f>Przedmioty!D201</f>
        <v>0</v>
      </c>
      <c r="E200" s="28">
        <f>Przedmioty!C201</f>
        <v>0</v>
      </c>
      <c r="F200" s="29">
        <f t="shared" si="473"/>
        <v>0</v>
      </c>
      <c r="G200" s="29">
        <f t="shared" si="474"/>
        <v>0</v>
      </c>
      <c r="H200" s="29">
        <f t="shared" si="475"/>
        <v>0</v>
      </c>
      <c r="J200" s="19">
        <f t="shared" si="476"/>
        <v>0</v>
      </c>
      <c r="K200" s="19">
        <f t="shared" si="477"/>
        <v>870</v>
      </c>
      <c r="L200" s="19" t="str">
        <f>IF(OR(B201&gt;B200,J200=0),"",K200-SUM($L$174:L199))</f>
        <v/>
      </c>
      <c r="M200" s="19" t="str">
        <f t="shared" si="479"/>
        <v/>
      </c>
      <c r="N200" s="19" t="str">
        <f t="shared" si="425"/>
        <v/>
      </c>
      <c r="P200" s="55" t="str">
        <f>IF(N200="wykład",E200,IF(N200="ćw.aud",E200*'Kierunek studiów'!$C$6/'Formy zajęć'!$D$59,IF(N200="ćw.lab",E200*'Kierunek studiów'!$C$6/'Formy zajęć'!$D$60,IF(N200="ćw.konw",E200*'Kierunek studiów'!$C$6/'Formy zajęć'!$D$61,IF(N200="sem",E200*'Kierunek studiów'!$C$6/'Formy zajęć'!$D$62,IF(N200="niesklasyfikowane",0,""))))))</f>
        <v/>
      </c>
      <c r="V200" s="19">
        <f t="shared" si="480"/>
        <v>0</v>
      </c>
      <c r="W200" s="19">
        <f t="shared" si="480"/>
        <v>0</v>
      </c>
      <c r="X200" s="19">
        <f t="shared" si="480"/>
        <v>0</v>
      </c>
      <c r="Z200" s="19">
        <f t="shared" si="481"/>
        <v>0</v>
      </c>
      <c r="AA200" s="19">
        <f t="shared" si="481"/>
        <v>0</v>
      </c>
      <c r="AB200" s="19">
        <f t="shared" si="481"/>
        <v>0</v>
      </c>
      <c r="AD200" s="19">
        <f t="shared" si="482"/>
        <v>0</v>
      </c>
      <c r="AE200" s="19">
        <f t="shared" si="482"/>
        <v>0</v>
      </c>
      <c r="AF200" s="19">
        <f t="shared" si="482"/>
        <v>0</v>
      </c>
      <c r="AH200" s="19">
        <f t="shared" si="483"/>
        <v>0</v>
      </c>
      <c r="AI200" s="19">
        <f t="shared" si="483"/>
        <v>0</v>
      </c>
      <c r="AJ200" s="19">
        <f t="shared" si="483"/>
        <v>0</v>
      </c>
      <c r="AL200" s="19">
        <f t="shared" si="484"/>
        <v>0</v>
      </c>
      <c r="AM200" s="19">
        <f t="shared" si="484"/>
        <v>0</v>
      </c>
      <c r="AN200" s="19">
        <f t="shared" si="484"/>
        <v>0</v>
      </c>
      <c r="AP200" s="19">
        <f t="shared" si="485"/>
        <v>0</v>
      </c>
      <c r="AQ200" s="19">
        <f t="shared" si="485"/>
        <v>0</v>
      </c>
      <c r="AR200" s="19">
        <f t="shared" si="485"/>
        <v>0</v>
      </c>
      <c r="AT200" s="19">
        <f t="shared" si="486"/>
        <v>0</v>
      </c>
      <c r="AU200" s="19">
        <f t="shared" si="486"/>
        <v>0</v>
      </c>
      <c r="AV200" s="19">
        <f t="shared" si="486"/>
        <v>0</v>
      </c>
      <c r="AX200" s="19">
        <f t="shared" si="487"/>
        <v>0</v>
      </c>
      <c r="AY200" s="19">
        <f t="shared" si="487"/>
        <v>0</v>
      </c>
      <c r="AZ200" s="19">
        <f t="shared" si="487"/>
        <v>0</v>
      </c>
      <c r="BB200" s="19">
        <f t="shared" si="488"/>
        <v>0</v>
      </c>
      <c r="BC200" s="19">
        <f t="shared" si="488"/>
        <v>0</v>
      </c>
      <c r="BD200" s="19">
        <f t="shared" si="488"/>
        <v>0</v>
      </c>
      <c r="BF200" s="19">
        <f t="shared" si="489"/>
        <v>0</v>
      </c>
      <c r="BG200" s="19">
        <f t="shared" si="489"/>
        <v>0</v>
      </c>
      <c r="BH200" s="19">
        <f t="shared" si="489"/>
        <v>0</v>
      </c>
      <c r="BJ200" s="19">
        <f t="shared" si="490"/>
        <v>0</v>
      </c>
      <c r="BK200" s="19">
        <f t="shared" si="490"/>
        <v>0</v>
      </c>
      <c r="BL200" s="19">
        <f t="shared" si="490"/>
        <v>0</v>
      </c>
      <c r="BN200" s="19">
        <f t="shared" si="491"/>
        <v>0</v>
      </c>
      <c r="BO200" s="19">
        <f t="shared" si="491"/>
        <v>0</v>
      </c>
      <c r="BP200" s="19">
        <f t="shared" si="491"/>
        <v>0</v>
      </c>
      <c r="BR200" s="19">
        <f t="shared" si="492"/>
        <v>0</v>
      </c>
      <c r="BS200" s="19">
        <f t="shared" si="492"/>
        <v>0</v>
      </c>
      <c r="BT200" s="19">
        <f t="shared" si="492"/>
        <v>0</v>
      </c>
      <c r="BV200" s="19">
        <f t="shared" si="493"/>
        <v>0</v>
      </c>
      <c r="BW200" s="19">
        <f t="shared" si="493"/>
        <v>0</v>
      </c>
      <c r="BX200" s="19">
        <f t="shared" si="493"/>
        <v>0</v>
      </c>
      <c r="BZ200" s="19">
        <f t="shared" si="494"/>
        <v>0</v>
      </c>
      <c r="CA200" s="19">
        <f t="shared" si="494"/>
        <v>0</v>
      </c>
      <c r="CB200" s="19">
        <f t="shared" si="494"/>
        <v>0</v>
      </c>
      <c r="CD200" s="19">
        <f t="shared" si="495"/>
        <v>0</v>
      </c>
      <c r="CE200" s="19">
        <f t="shared" si="495"/>
        <v>0</v>
      </c>
      <c r="CF200" s="19">
        <f t="shared" si="495"/>
        <v>0</v>
      </c>
      <c r="CH200" s="19">
        <f t="shared" si="496"/>
        <v>0</v>
      </c>
      <c r="CI200" s="19">
        <f t="shared" si="496"/>
        <v>0</v>
      </c>
      <c r="CJ200" s="19">
        <f t="shared" si="496"/>
        <v>0</v>
      </c>
      <c r="CL200" s="19">
        <f t="shared" si="497"/>
        <v>0</v>
      </c>
      <c r="CM200" s="19">
        <f t="shared" si="497"/>
        <v>0</v>
      </c>
      <c r="CN200" s="19">
        <f t="shared" si="497"/>
        <v>0</v>
      </c>
      <c r="CP200" s="19">
        <f t="shared" si="498"/>
        <v>0</v>
      </c>
      <c r="CQ200" s="19">
        <f t="shared" si="498"/>
        <v>0</v>
      </c>
      <c r="CR200" s="19">
        <f t="shared" si="498"/>
        <v>0</v>
      </c>
      <c r="CT200" s="19">
        <f t="shared" si="499"/>
        <v>0</v>
      </c>
      <c r="CU200" s="19">
        <f t="shared" si="499"/>
        <v>0</v>
      </c>
      <c r="CV200" s="19">
        <f t="shared" si="499"/>
        <v>0</v>
      </c>
      <c r="CX200" s="19">
        <f t="shared" si="500"/>
        <v>0</v>
      </c>
      <c r="CY200" s="19">
        <f t="shared" si="500"/>
        <v>0</v>
      </c>
      <c r="CZ200" s="19">
        <f t="shared" si="500"/>
        <v>0</v>
      </c>
      <c r="DB200" s="19">
        <f t="shared" si="501"/>
        <v>0</v>
      </c>
      <c r="DC200" s="19">
        <f t="shared" si="501"/>
        <v>0</v>
      </c>
      <c r="DD200" s="19">
        <f t="shared" si="501"/>
        <v>0</v>
      </c>
      <c r="DF200" s="19">
        <f t="shared" si="502"/>
        <v>0</v>
      </c>
      <c r="DG200" s="19">
        <f t="shared" si="502"/>
        <v>0</v>
      </c>
      <c r="DH200" s="19">
        <f t="shared" si="502"/>
        <v>0</v>
      </c>
      <c r="DJ200" s="19">
        <f t="shared" si="503"/>
        <v>0</v>
      </c>
      <c r="DK200" s="19">
        <f t="shared" si="503"/>
        <v>0</v>
      </c>
      <c r="DL200" s="19">
        <f t="shared" si="503"/>
        <v>0</v>
      </c>
      <c r="DN200" s="19">
        <f t="shared" si="504"/>
        <v>0</v>
      </c>
      <c r="DO200" s="19">
        <f t="shared" si="504"/>
        <v>0</v>
      </c>
      <c r="DP200" s="19">
        <f t="shared" si="504"/>
        <v>0</v>
      </c>
      <c r="DR200" s="19">
        <f t="shared" si="505"/>
        <v>0</v>
      </c>
      <c r="DS200" s="19">
        <f t="shared" si="505"/>
        <v>0</v>
      </c>
      <c r="DT200" s="19">
        <f t="shared" si="505"/>
        <v>0</v>
      </c>
      <c r="DV200" s="19">
        <f t="shared" si="506"/>
        <v>0</v>
      </c>
      <c r="DW200" s="19">
        <f t="shared" si="506"/>
        <v>0</v>
      </c>
      <c r="DX200" s="19">
        <f t="shared" si="506"/>
        <v>0</v>
      </c>
      <c r="DZ200" s="19">
        <f t="shared" si="507"/>
        <v>0</v>
      </c>
      <c r="EA200" s="19">
        <f t="shared" si="507"/>
        <v>0</v>
      </c>
      <c r="EB200" s="19">
        <f t="shared" si="507"/>
        <v>0</v>
      </c>
      <c r="ED200" s="19">
        <f t="shared" si="508"/>
        <v>0</v>
      </c>
      <c r="EE200" s="19">
        <f t="shared" si="508"/>
        <v>0</v>
      </c>
      <c r="EF200" s="19">
        <f t="shared" si="508"/>
        <v>0</v>
      </c>
      <c r="EH200" s="19">
        <f t="shared" si="509"/>
        <v>0</v>
      </c>
      <c r="EI200" s="19">
        <f t="shared" si="509"/>
        <v>0</v>
      </c>
      <c r="EJ200" s="19">
        <f t="shared" si="509"/>
        <v>0</v>
      </c>
      <c r="EL200" s="19">
        <f t="shared" si="510"/>
        <v>0</v>
      </c>
      <c r="EM200" s="19">
        <f t="shared" si="510"/>
        <v>0</v>
      </c>
      <c r="EN200" s="19">
        <f t="shared" si="510"/>
        <v>0</v>
      </c>
      <c r="EP200" s="19">
        <f t="shared" si="511"/>
        <v>0</v>
      </c>
      <c r="EQ200" s="19">
        <f t="shared" si="511"/>
        <v>0</v>
      </c>
      <c r="ER200" s="19">
        <f t="shared" si="511"/>
        <v>0</v>
      </c>
      <c r="ET200" s="19">
        <f t="shared" si="512"/>
        <v>0</v>
      </c>
      <c r="EU200" s="19">
        <f t="shared" si="512"/>
        <v>0</v>
      </c>
      <c r="EV200" s="19">
        <f t="shared" si="512"/>
        <v>0</v>
      </c>
      <c r="EX200" s="19">
        <f t="shared" si="513"/>
        <v>0</v>
      </c>
      <c r="EY200" s="19">
        <f t="shared" si="513"/>
        <v>0</v>
      </c>
      <c r="EZ200" s="19">
        <f t="shared" si="513"/>
        <v>0</v>
      </c>
      <c r="FB200" s="19">
        <f t="shared" si="514"/>
        <v>0</v>
      </c>
      <c r="FC200" s="19">
        <f t="shared" si="514"/>
        <v>0</v>
      </c>
      <c r="FD200" s="19">
        <f t="shared" si="514"/>
        <v>0</v>
      </c>
      <c r="FF200" s="19">
        <f t="shared" si="515"/>
        <v>0</v>
      </c>
      <c r="FG200" s="19">
        <f t="shared" si="515"/>
        <v>0</v>
      </c>
      <c r="FH200" s="19">
        <f t="shared" si="515"/>
        <v>0</v>
      </c>
      <c r="FJ200" s="19">
        <f t="shared" si="516"/>
        <v>0</v>
      </c>
      <c r="FK200" s="19">
        <f t="shared" si="516"/>
        <v>0</v>
      </c>
      <c r="FL200" s="19">
        <f t="shared" si="516"/>
        <v>0</v>
      </c>
      <c r="FN200" s="19">
        <f t="shared" si="517"/>
        <v>0</v>
      </c>
      <c r="FO200" s="19">
        <f t="shared" si="517"/>
        <v>0</v>
      </c>
      <c r="FP200" s="19">
        <f t="shared" si="517"/>
        <v>0</v>
      </c>
      <c r="FR200" s="19">
        <f t="shared" si="518"/>
        <v>0</v>
      </c>
      <c r="FS200" s="19">
        <f t="shared" si="518"/>
        <v>0</v>
      </c>
      <c r="FT200" s="19">
        <f t="shared" si="518"/>
        <v>0</v>
      </c>
      <c r="FV200" s="19">
        <f t="shared" si="519"/>
        <v>0</v>
      </c>
      <c r="FW200" s="19">
        <f t="shared" si="519"/>
        <v>0</v>
      </c>
      <c r="FX200" s="19">
        <f t="shared" si="519"/>
        <v>0</v>
      </c>
      <c r="FZ200" s="19">
        <f t="shared" si="520"/>
        <v>0</v>
      </c>
      <c r="GA200" s="19">
        <f t="shared" si="520"/>
        <v>0</v>
      </c>
      <c r="GB200" s="19">
        <f t="shared" si="520"/>
        <v>0</v>
      </c>
      <c r="GD200" s="19">
        <f t="shared" si="521"/>
        <v>0</v>
      </c>
      <c r="GE200" s="19">
        <f t="shared" si="521"/>
        <v>0</v>
      </c>
      <c r="GF200" s="19">
        <f t="shared" si="521"/>
        <v>0</v>
      </c>
      <c r="GH200" s="19">
        <f t="shared" si="522"/>
        <v>0</v>
      </c>
      <c r="GI200" s="19">
        <f t="shared" si="522"/>
        <v>0</v>
      </c>
      <c r="GJ200" s="19">
        <f t="shared" si="522"/>
        <v>0</v>
      </c>
      <c r="GL200" s="19">
        <f t="shared" si="523"/>
        <v>0</v>
      </c>
      <c r="GM200" s="19">
        <f t="shared" si="523"/>
        <v>0</v>
      </c>
      <c r="GN200" s="19">
        <f t="shared" si="523"/>
        <v>0</v>
      </c>
      <c r="GP200" s="19">
        <f t="shared" si="524"/>
        <v>0</v>
      </c>
      <c r="GQ200" s="19">
        <f t="shared" si="524"/>
        <v>0</v>
      </c>
      <c r="GR200" s="19">
        <f t="shared" si="524"/>
        <v>0</v>
      </c>
      <c r="GT200" s="19">
        <f t="shared" si="525"/>
        <v>0</v>
      </c>
      <c r="GU200" s="19">
        <f t="shared" si="525"/>
        <v>0</v>
      </c>
      <c r="GV200" s="19">
        <f t="shared" si="525"/>
        <v>0</v>
      </c>
      <c r="HA200" s="27" t="str">
        <f>IF(N200="wykład",G200*E200*'Formy zajęć'!$D$53*'Formy zajęć'!$D$58,IF(N200="ćw.aud",G200*E200*'Kierunek studiów'!$C$6/'Formy zajęć'!$D$59*'Formy zajęć'!$D$53,IF(N200="sem",G200*E200*'Kierunek studiów'!$C$6/'Formy zajęć'!$D$62*'Formy zajęć'!$D$53,IF(N200="ćw.konw",G200*E200*'Formy zajęć'!$D$53*'Kierunek studiów'!$C$6/'Formy zajęć'!$D$61,IF(N200="ćw.lab",G200*E200*'Formy zajęć'!$D$53*'Kierunek studiów'!$C$6/'Formy zajęć'!$D$60,IF(N200="niesklasyfikowane",0,""))))))</f>
        <v/>
      </c>
      <c r="HB200" s="19" t="str">
        <f>IF(HA200&lt;&gt;"",MROUND(HA200,0.5),"")</f>
        <v/>
      </c>
    </row>
    <row r="201" spans="2:210" x14ac:dyDescent="0.25">
      <c r="B201" s="28">
        <f t="shared" si="472"/>
        <v>0</v>
      </c>
      <c r="C201" s="25">
        <f>Przedmioty!B202</f>
        <v>0</v>
      </c>
      <c r="D201" s="28">
        <f>Przedmioty!D202</f>
        <v>0</v>
      </c>
      <c r="E201" s="28">
        <f>Przedmioty!C202</f>
        <v>0</v>
      </c>
      <c r="F201" s="29">
        <f t="shared" si="473"/>
        <v>0</v>
      </c>
      <c r="G201" s="29">
        <f t="shared" si="474"/>
        <v>0</v>
      </c>
      <c r="H201" s="29">
        <f t="shared" si="475"/>
        <v>0</v>
      </c>
      <c r="J201" s="19">
        <f t="shared" si="476"/>
        <v>0</v>
      </c>
      <c r="K201" s="19">
        <f t="shared" si="477"/>
        <v>870</v>
      </c>
      <c r="L201" s="19" t="str">
        <f>IF(OR(B202&gt;B201,J201=0),"",K201-SUM($L$174:L200))</f>
        <v/>
      </c>
      <c r="M201" s="19" t="str">
        <f t="shared" si="479"/>
        <v/>
      </c>
      <c r="N201" s="19" t="str">
        <f t="shared" si="425"/>
        <v/>
      </c>
      <c r="P201" s="55" t="str">
        <f>IF(N201="wykład",E201,IF(N201="ćw.aud",E201*'Kierunek studiów'!$C$6/'Formy zajęć'!$D$59,IF(N201="ćw.lab",E201*'Kierunek studiów'!$C$6/'Formy zajęć'!$D$60,IF(N201="ćw.konw",E201*'Kierunek studiów'!$C$6/'Formy zajęć'!$D$61,IF(N201="sem",E201*'Kierunek studiów'!$C$6/'Formy zajęć'!$D$62,IF(N201="niesklasyfikowane",0,""))))))</f>
        <v/>
      </c>
      <c r="V201" s="19">
        <f t="shared" si="480"/>
        <v>0</v>
      </c>
      <c r="W201" s="19">
        <f t="shared" si="480"/>
        <v>0</v>
      </c>
      <c r="X201" s="19">
        <f t="shared" si="480"/>
        <v>0</v>
      </c>
      <c r="Z201" s="19">
        <f t="shared" si="481"/>
        <v>0</v>
      </c>
      <c r="AA201" s="19">
        <f t="shared" si="481"/>
        <v>0</v>
      </c>
      <c r="AB201" s="19">
        <f t="shared" si="481"/>
        <v>0</v>
      </c>
      <c r="AD201" s="19">
        <f t="shared" si="482"/>
        <v>0</v>
      </c>
      <c r="AE201" s="19">
        <f t="shared" si="482"/>
        <v>0</v>
      </c>
      <c r="AF201" s="19">
        <f t="shared" si="482"/>
        <v>0</v>
      </c>
      <c r="AH201" s="19">
        <f t="shared" si="483"/>
        <v>0</v>
      </c>
      <c r="AI201" s="19">
        <f t="shared" si="483"/>
        <v>0</v>
      </c>
      <c r="AJ201" s="19">
        <f t="shared" si="483"/>
        <v>0</v>
      </c>
      <c r="AL201" s="19">
        <f t="shared" si="484"/>
        <v>0</v>
      </c>
      <c r="AM201" s="19">
        <f t="shared" si="484"/>
        <v>0</v>
      </c>
      <c r="AN201" s="19">
        <f t="shared" si="484"/>
        <v>0</v>
      </c>
      <c r="AP201" s="19">
        <f t="shared" si="485"/>
        <v>0</v>
      </c>
      <c r="AQ201" s="19">
        <f t="shared" si="485"/>
        <v>0</v>
      </c>
      <c r="AR201" s="19">
        <f t="shared" si="485"/>
        <v>0</v>
      </c>
      <c r="AT201" s="19">
        <f t="shared" si="486"/>
        <v>0</v>
      </c>
      <c r="AU201" s="19">
        <f t="shared" si="486"/>
        <v>0</v>
      </c>
      <c r="AV201" s="19">
        <f t="shared" si="486"/>
        <v>0</v>
      </c>
      <c r="AX201" s="19">
        <f t="shared" si="487"/>
        <v>0</v>
      </c>
      <c r="AY201" s="19">
        <f t="shared" si="487"/>
        <v>0</v>
      </c>
      <c r="AZ201" s="19">
        <f t="shared" si="487"/>
        <v>0</v>
      </c>
      <c r="BB201" s="19">
        <f t="shared" si="488"/>
        <v>0</v>
      </c>
      <c r="BC201" s="19">
        <f t="shared" si="488"/>
        <v>0</v>
      </c>
      <c r="BD201" s="19">
        <f t="shared" si="488"/>
        <v>0</v>
      </c>
      <c r="BF201" s="19">
        <f t="shared" si="489"/>
        <v>0</v>
      </c>
      <c r="BG201" s="19">
        <f t="shared" si="489"/>
        <v>0</v>
      </c>
      <c r="BH201" s="19">
        <f t="shared" si="489"/>
        <v>0</v>
      </c>
      <c r="BJ201" s="19">
        <f t="shared" si="490"/>
        <v>0</v>
      </c>
      <c r="BK201" s="19">
        <f t="shared" si="490"/>
        <v>0</v>
      </c>
      <c r="BL201" s="19">
        <f t="shared" si="490"/>
        <v>0</v>
      </c>
      <c r="BN201" s="19">
        <f t="shared" si="491"/>
        <v>0</v>
      </c>
      <c r="BO201" s="19">
        <f t="shared" si="491"/>
        <v>0</v>
      </c>
      <c r="BP201" s="19">
        <f t="shared" si="491"/>
        <v>0</v>
      </c>
      <c r="BR201" s="19">
        <f t="shared" si="492"/>
        <v>0</v>
      </c>
      <c r="BS201" s="19">
        <f t="shared" si="492"/>
        <v>0</v>
      </c>
      <c r="BT201" s="19">
        <f t="shared" si="492"/>
        <v>0</v>
      </c>
      <c r="BV201" s="19">
        <f t="shared" si="493"/>
        <v>0</v>
      </c>
      <c r="BW201" s="19">
        <f t="shared" si="493"/>
        <v>0</v>
      </c>
      <c r="BX201" s="19">
        <f t="shared" si="493"/>
        <v>0</v>
      </c>
      <c r="BZ201" s="19">
        <f t="shared" si="494"/>
        <v>0</v>
      </c>
      <c r="CA201" s="19">
        <f t="shared" si="494"/>
        <v>0</v>
      </c>
      <c r="CB201" s="19">
        <f t="shared" si="494"/>
        <v>0</v>
      </c>
      <c r="CD201" s="19">
        <f t="shared" si="495"/>
        <v>0</v>
      </c>
      <c r="CE201" s="19">
        <f t="shared" si="495"/>
        <v>0</v>
      </c>
      <c r="CF201" s="19">
        <f t="shared" si="495"/>
        <v>0</v>
      </c>
      <c r="CH201" s="19">
        <f t="shared" si="496"/>
        <v>0</v>
      </c>
      <c r="CI201" s="19">
        <f t="shared" si="496"/>
        <v>0</v>
      </c>
      <c r="CJ201" s="19">
        <f t="shared" si="496"/>
        <v>0</v>
      </c>
      <c r="CL201" s="19">
        <f t="shared" si="497"/>
        <v>0</v>
      </c>
      <c r="CM201" s="19">
        <f t="shared" si="497"/>
        <v>0</v>
      </c>
      <c r="CN201" s="19">
        <f t="shared" si="497"/>
        <v>0</v>
      </c>
      <c r="CP201" s="19">
        <f t="shared" si="498"/>
        <v>0</v>
      </c>
      <c r="CQ201" s="19">
        <f t="shared" si="498"/>
        <v>0</v>
      </c>
      <c r="CR201" s="19">
        <f t="shared" si="498"/>
        <v>0</v>
      </c>
      <c r="CT201" s="19">
        <f t="shared" si="499"/>
        <v>0</v>
      </c>
      <c r="CU201" s="19">
        <f t="shared" si="499"/>
        <v>0</v>
      </c>
      <c r="CV201" s="19">
        <f t="shared" si="499"/>
        <v>0</v>
      </c>
      <c r="CX201" s="19">
        <f t="shared" si="500"/>
        <v>0</v>
      </c>
      <c r="CY201" s="19">
        <f t="shared" si="500"/>
        <v>0</v>
      </c>
      <c r="CZ201" s="19">
        <f t="shared" si="500"/>
        <v>0</v>
      </c>
      <c r="DB201" s="19">
        <f t="shared" si="501"/>
        <v>0</v>
      </c>
      <c r="DC201" s="19">
        <f t="shared" si="501"/>
        <v>0</v>
      </c>
      <c r="DD201" s="19">
        <f t="shared" si="501"/>
        <v>0</v>
      </c>
      <c r="DF201" s="19">
        <f t="shared" si="502"/>
        <v>0</v>
      </c>
      <c r="DG201" s="19">
        <f t="shared" si="502"/>
        <v>0</v>
      </c>
      <c r="DH201" s="19">
        <f t="shared" si="502"/>
        <v>0</v>
      </c>
      <c r="DJ201" s="19">
        <f t="shared" si="503"/>
        <v>0</v>
      </c>
      <c r="DK201" s="19">
        <f t="shared" si="503"/>
        <v>0</v>
      </c>
      <c r="DL201" s="19">
        <f t="shared" si="503"/>
        <v>0</v>
      </c>
      <c r="DN201" s="19">
        <f t="shared" si="504"/>
        <v>0</v>
      </c>
      <c r="DO201" s="19">
        <f t="shared" si="504"/>
        <v>0</v>
      </c>
      <c r="DP201" s="19">
        <f t="shared" si="504"/>
        <v>0</v>
      </c>
      <c r="DR201" s="19">
        <f t="shared" si="505"/>
        <v>0</v>
      </c>
      <c r="DS201" s="19">
        <f t="shared" si="505"/>
        <v>0</v>
      </c>
      <c r="DT201" s="19">
        <f t="shared" si="505"/>
        <v>0</v>
      </c>
      <c r="DV201" s="19">
        <f t="shared" si="506"/>
        <v>0</v>
      </c>
      <c r="DW201" s="19">
        <f t="shared" si="506"/>
        <v>0</v>
      </c>
      <c r="DX201" s="19">
        <f t="shared" si="506"/>
        <v>0</v>
      </c>
      <c r="DZ201" s="19">
        <f t="shared" si="507"/>
        <v>0</v>
      </c>
      <c r="EA201" s="19">
        <f t="shared" si="507"/>
        <v>0</v>
      </c>
      <c r="EB201" s="19">
        <f t="shared" si="507"/>
        <v>0</v>
      </c>
      <c r="ED201" s="19">
        <f t="shared" si="508"/>
        <v>0</v>
      </c>
      <c r="EE201" s="19">
        <f t="shared" si="508"/>
        <v>0</v>
      </c>
      <c r="EF201" s="19">
        <f t="shared" si="508"/>
        <v>0</v>
      </c>
      <c r="EH201" s="19">
        <f t="shared" si="509"/>
        <v>0</v>
      </c>
      <c r="EI201" s="19">
        <f t="shared" si="509"/>
        <v>0</v>
      </c>
      <c r="EJ201" s="19">
        <f t="shared" si="509"/>
        <v>0</v>
      </c>
      <c r="EL201" s="19">
        <f t="shared" si="510"/>
        <v>0</v>
      </c>
      <c r="EM201" s="19">
        <f t="shared" si="510"/>
        <v>0</v>
      </c>
      <c r="EN201" s="19">
        <f t="shared" si="510"/>
        <v>0</v>
      </c>
      <c r="EP201" s="19">
        <f t="shared" si="511"/>
        <v>0</v>
      </c>
      <c r="EQ201" s="19">
        <f t="shared" si="511"/>
        <v>0</v>
      </c>
      <c r="ER201" s="19">
        <f t="shared" si="511"/>
        <v>0</v>
      </c>
      <c r="ET201" s="19">
        <f t="shared" si="512"/>
        <v>0</v>
      </c>
      <c r="EU201" s="19">
        <f t="shared" si="512"/>
        <v>0</v>
      </c>
      <c r="EV201" s="19">
        <f t="shared" si="512"/>
        <v>0</v>
      </c>
      <c r="EX201" s="19">
        <f t="shared" si="513"/>
        <v>0</v>
      </c>
      <c r="EY201" s="19">
        <f t="shared" si="513"/>
        <v>0</v>
      </c>
      <c r="EZ201" s="19">
        <f t="shared" si="513"/>
        <v>0</v>
      </c>
      <c r="FB201" s="19">
        <f t="shared" si="514"/>
        <v>0</v>
      </c>
      <c r="FC201" s="19">
        <f t="shared" si="514"/>
        <v>0</v>
      </c>
      <c r="FD201" s="19">
        <f t="shared" si="514"/>
        <v>0</v>
      </c>
      <c r="FF201" s="19">
        <f t="shared" si="515"/>
        <v>0</v>
      </c>
      <c r="FG201" s="19">
        <f t="shared" si="515"/>
        <v>0</v>
      </c>
      <c r="FH201" s="19">
        <f t="shared" si="515"/>
        <v>0</v>
      </c>
      <c r="FJ201" s="19">
        <f t="shared" si="516"/>
        <v>0</v>
      </c>
      <c r="FK201" s="19">
        <f t="shared" si="516"/>
        <v>0</v>
      </c>
      <c r="FL201" s="19">
        <f t="shared" si="516"/>
        <v>0</v>
      </c>
      <c r="FN201" s="19">
        <f t="shared" si="517"/>
        <v>0</v>
      </c>
      <c r="FO201" s="19">
        <f t="shared" si="517"/>
        <v>0</v>
      </c>
      <c r="FP201" s="19">
        <f t="shared" si="517"/>
        <v>0</v>
      </c>
      <c r="FR201" s="19">
        <f t="shared" si="518"/>
        <v>0</v>
      </c>
      <c r="FS201" s="19">
        <f t="shared" si="518"/>
        <v>0</v>
      </c>
      <c r="FT201" s="19">
        <f t="shared" si="518"/>
        <v>0</v>
      </c>
      <c r="FV201" s="19">
        <f t="shared" si="519"/>
        <v>0</v>
      </c>
      <c r="FW201" s="19">
        <f t="shared" si="519"/>
        <v>0</v>
      </c>
      <c r="FX201" s="19">
        <f t="shared" si="519"/>
        <v>0</v>
      </c>
      <c r="FZ201" s="19">
        <f t="shared" si="520"/>
        <v>0</v>
      </c>
      <c r="GA201" s="19">
        <f t="shared" si="520"/>
        <v>0</v>
      </c>
      <c r="GB201" s="19">
        <f t="shared" si="520"/>
        <v>0</v>
      </c>
      <c r="GD201" s="19">
        <f t="shared" si="521"/>
        <v>0</v>
      </c>
      <c r="GE201" s="19">
        <f t="shared" si="521"/>
        <v>0</v>
      </c>
      <c r="GF201" s="19">
        <f t="shared" si="521"/>
        <v>0</v>
      </c>
      <c r="GH201" s="19">
        <f t="shared" si="522"/>
        <v>0</v>
      </c>
      <c r="GI201" s="19">
        <f t="shared" si="522"/>
        <v>0</v>
      </c>
      <c r="GJ201" s="19">
        <f t="shared" si="522"/>
        <v>0</v>
      </c>
      <c r="GL201" s="19">
        <f t="shared" si="523"/>
        <v>0</v>
      </c>
      <c r="GM201" s="19">
        <f t="shared" si="523"/>
        <v>0</v>
      </c>
      <c r="GN201" s="19">
        <f t="shared" si="523"/>
        <v>0</v>
      </c>
      <c r="GP201" s="19">
        <f t="shared" si="524"/>
        <v>0</v>
      </c>
      <c r="GQ201" s="19">
        <f t="shared" si="524"/>
        <v>0</v>
      </c>
      <c r="GR201" s="19">
        <f t="shared" si="524"/>
        <v>0</v>
      </c>
      <c r="GT201" s="19">
        <f t="shared" si="525"/>
        <v>0</v>
      </c>
      <c r="GU201" s="19">
        <f t="shared" si="525"/>
        <v>0</v>
      </c>
      <c r="GV201" s="19">
        <f t="shared" si="525"/>
        <v>0</v>
      </c>
      <c r="HA201" s="27" t="str">
        <f>IF(N201="wykład",G201*E201*'Formy zajęć'!$D$53*'Formy zajęć'!$D$58,IF(N201="ćw.aud",G201*E201*'Kierunek studiów'!$C$6/'Formy zajęć'!$D$59*'Formy zajęć'!$D$53,IF(N201="sem",G201*E201*'Kierunek studiów'!$C$6/'Formy zajęć'!$D$62*'Formy zajęć'!$D$53,IF(N201="ćw.konw",G201*E201*'Formy zajęć'!$D$53*'Kierunek studiów'!$C$6/'Formy zajęć'!$D$61,IF(N201="ćw.lab",G201*E201*'Formy zajęć'!$D$53*'Kierunek studiów'!$C$6/'Formy zajęć'!$D$60,IF(N201="niesklasyfikowane",0,""))))))</f>
        <v/>
      </c>
      <c r="HB201" s="19" t="str">
        <f t="shared" si="478"/>
        <v/>
      </c>
    </row>
    <row r="202" spans="2:210" x14ac:dyDescent="0.25">
      <c r="B202" s="28">
        <f t="shared" si="472"/>
        <v>0</v>
      </c>
      <c r="C202" s="25">
        <f>Przedmioty!B203</f>
        <v>0</v>
      </c>
      <c r="D202" s="28">
        <f>Przedmioty!D203</f>
        <v>0</v>
      </c>
      <c r="E202" s="28">
        <f>Przedmioty!C203</f>
        <v>0</v>
      </c>
      <c r="F202" s="29">
        <f t="shared" si="473"/>
        <v>0</v>
      </c>
      <c r="G202" s="29">
        <f t="shared" si="474"/>
        <v>0</v>
      </c>
      <c r="H202" s="29">
        <f t="shared" si="475"/>
        <v>0</v>
      </c>
      <c r="J202" s="19">
        <f t="shared" si="476"/>
        <v>0</v>
      </c>
      <c r="K202" s="19">
        <f t="shared" si="477"/>
        <v>870</v>
      </c>
      <c r="L202" s="19" t="str">
        <f>IF(OR(B203&gt;B202,J202=0),"",K202-SUM($L$174:L201))</f>
        <v/>
      </c>
      <c r="M202" s="19" t="str">
        <f t="shared" si="479"/>
        <v/>
      </c>
      <c r="N202" s="19" t="str">
        <f t="shared" si="425"/>
        <v/>
      </c>
      <c r="P202" s="55" t="str">
        <f>IF(N202="wykład",E202,IF(N202="ćw.aud",E202*'Kierunek studiów'!$C$6/'Formy zajęć'!$D$59,IF(N202="ćw.lab",E202*'Kierunek studiów'!$C$6/'Formy zajęć'!$D$60,IF(N202="ćw.konw",E202*'Kierunek studiów'!$C$6/'Formy zajęć'!$D$61,IF(N202="sem",E202*'Kierunek studiów'!$C$6/'Formy zajęć'!$D$62,IF(N202="niesklasyfikowane",0,""))))))</f>
        <v/>
      </c>
      <c r="V202" s="19">
        <f t="shared" si="480"/>
        <v>0</v>
      </c>
      <c r="W202" s="19">
        <f t="shared" si="480"/>
        <v>0</v>
      </c>
      <c r="X202" s="19">
        <f t="shared" si="480"/>
        <v>0</v>
      </c>
      <c r="Z202" s="19">
        <f t="shared" si="481"/>
        <v>0</v>
      </c>
      <c r="AA202" s="19">
        <f t="shared" si="481"/>
        <v>0</v>
      </c>
      <c r="AB202" s="19">
        <f t="shared" si="481"/>
        <v>0</v>
      </c>
      <c r="AD202" s="19">
        <f t="shared" si="482"/>
        <v>0</v>
      </c>
      <c r="AE202" s="19">
        <f t="shared" si="482"/>
        <v>0</v>
      </c>
      <c r="AF202" s="19">
        <f t="shared" si="482"/>
        <v>0</v>
      </c>
      <c r="AH202" s="19">
        <f t="shared" si="483"/>
        <v>0</v>
      </c>
      <c r="AI202" s="19">
        <f t="shared" si="483"/>
        <v>0</v>
      </c>
      <c r="AJ202" s="19">
        <f t="shared" si="483"/>
        <v>0</v>
      </c>
      <c r="AL202" s="19">
        <f t="shared" si="484"/>
        <v>0</v>
      </c>
      <c r="AM202" s="19">
        <f t="shared" si="484"/>
        <v>0</v>
      </c>
      <c r="AN202" s="19">
        <f t="shared" si="484"/>
        <v>0</v>
      </c>
      <c r="AP202" s="19">
        <f t="shared" si="485"/>
        <v>0</v>
      </c>
      <c r="AQ202" s="19">
        <f t="shared" si="485"/>
        <v>0</v>
      </c>
      <c r="AR202" s="19">
        <f t="shared" si="485"/>
        <v>0</v>
      </c>
      <c r="AT202" s="19">
        <f t="shared" si="486"/>
        <v>0</v>
      </c>
      <c r="AU202" s="19">
        <f t="shared" si="486"/>
        <v>0</v>
      </c>
      <c r="AV202" s="19">
        <f t="shared" si="486"/>
        <v>0</v>
      </c>
      <c r="AX202" s="19">
        <f t="shared" si="487"/>
        <v>0</v>
      </c>
      <c r="AY202" s="19">
        <f t="shared" si="487"/>
        <v>0</v>
      </c>
      <c r="AZ202" s="19">
        <f t="shared" si="487"/>
        <v>0</v>
      </c>
      <c r="BB202" s="19">
        <f t="shared" si="488"/>
        <v>0</v>
      </c>
      <c r="BC202" s="19">
        <f t="shared" si="488"/>
        <v>0</v>
      </c>
      <c r="BD202" s="19">
        <f t="shared" si="488"/>
        <v>0</v>
      </c>
      <c r="BF202" s="19">
        <f t="shared" si="489"/>
        <v>0</v>
      </c>
      <c r="BG202" s="19">
        <f t="shared" si="489"/>
        <v>0</v>
      </c>
      <c r="BH202" s="19">
        <f t="shared" si="489"/>
        <v>0</v>
      </c>
      <c r="BJ202" s="19">
        <f t="shared" si="490"/>
        <v>0</v>
      </c>
      <c r="BK202" s="19">
        <f t="shared" si="490"/>
        <v>0</v>
      </c>
      <c r="BL202" s="19">
        <f t="shared" si="490"/>
        <v>0</v>
      </c>
      <c r="BN202" s="19">
        <f t="shared" si="491"/>
        <v>0</v>
      </c>
      <c r="BO202" s="19">
        <f t="shared" si="491"/>
        <v>0</v>
      </c>
      <c r="BP202" s="19">
        <f t="shared" si="491"/>
        <v>0</v>
      </c>
      <c r="BR202" s="19">
        <f t="shared" si="492"/>
        <v>0</v>
      </c>
      <c r="BS202" s="19">
        <f t="shared" si="492"/>
        <v>0</v>
      </c>
      <c r="BT202" s="19">
        <f t="shared" si="492"/>
        <v>0</v>
      </c>
      <c r="BV202" s="19">
        <f t="shared" si="493"/>
        <v>0</v>
      </c>
      <c r="BW202" s="19">
        <f t="shared" si="493"/>
        <v>0</v>
      </c>
      <c r="BX202" s="19">
        <f t="shared" si="493"/>
        <v>0</v>
      </c>
      <c r="BZ202" s="19">
        <f t="shared" si="494"/>
        <v>0</v>
      </c>
      <c r="CA202" s="19">
        <f t="shared" si="494"/>
        <v>0</v>
      </c>
      <c r="CB202" s="19">
        <f t="shared" si="494"/>
        <v>0</v>
      </c>
      <c r="CD202" s="19">
        <f t="shared" si="495"/>
        <v>0</v>
      </c>
      <c r="CE202" s="19">
        <f t="shared" si="495"/>
        <v>0</v>
      </c>
      <c r="CF202" s="19">
        <f t="shared" si="495"/>
        <v>0</v>
      </c>
      <c r="CH202" s="19">
        <f t="shared" si="496"/>
        <v>0</v>
      </c>
      <c r="CI202" s="19">
        <f t="shared" si="496"/>
        <v>0</v>
      </c>
      <c r="CJ202" s="19">
        <f t="shared" si="496"/>
        <v>0</v>
      </c>
      <c r="CL202" s="19">
        <f t="shared" si="497"/>
        <v>0</v>
      </c>
      <c r="CM202" s="19">
        <f t="shared" si="497"/>
        <v>0</v>
      </c>
      <c r="CN202" s="19">
        <f t="shared" si="497"/>
        <v>0</v>
      </c>
      <c r="CP202" s="19">
        <f t="shared" si="498"/>
        <v>0</v>
      </c>
      <c r="CQ202" s="19">
        <f t="shared" si="498"/>
        <v>0</v>
      </c>
      <c r="CR202" s="19">
        <f t="shared" si="498"/>
        <v>0</v>
      </c>
      <c r="CT202" s="19">
        <f t="shared" si="499"/>
        <v>0</v>
      </c>
      <c r="CU202" s="19">
        <f t="shared" si="499"/>
        <v>0</v>
      </c>
      <c r="CV202" s="19">
        <f t="shared" si="499"/>
        <v>0</v>
      </c>
      <c r="CX202" s="19">
        <f t="shared" si="500"/>
        <v>0</v>
      </c>
      <c r="CY202" s="19">
        <f t="shared" si="500"/>
        <v>0</v>
      </c>
      <c r="CZ202" s="19">
        <f t="shared" si="500"/>
        <v>0</v>
      </c>
      <c r="DB202" s="19">
        <f t="shared" si="501"/>
        <v>0</v>
      </c>
      <c r="DC202" s="19">
        <f t="shared" si="501"/>
        <v>0</v>
      </c>
      <c r="DD202" s="19">
        <f t="shared" si="501"/>
        <v>0</v>
      </c>
      <c r="DF202" s="19">
        <f t="shared" si="502"/>
        <v>0</v>
      </c>
      <c r="DG202" s="19">
        <f t="shared" si="502"/>
        <v>0</v>
      </c>
      <c r="DH202" s="19">
        <f t="shared" si="502"/>
        <v>0</v>
      </c>
      <c r="DJ202" s="19">
        <f t="shared" si="503"/>
        <v>0</v>
      </c>
      <c r="DK202" s="19">
        <f t="shared" si="503"/>
        <v>0</v>
      </c>
      <c r="DL202" s="19">
        <f t="shared" si="503"/>
        <v>0</v>
      </c>
      <c r="DN202" s="19">
        <f t="shared" si="504"/>
        <v>0</v>
      </c>
      <c r="DO202" s="19">
        <f t="shared" si="504"/>
        <v>0</v>
      </c>
      <c r="DP202" s="19">
        <f t="shared" si="504"/>
        <v>0</v>
      </c>
      <c r="DR202" s="19">
        <f t="shared" si="505"/>
        <v>0</v>
      </c>
      <c r="DS202" s="19">
        <f t="shared" si="505"/>
        <v>0</v>
      </c>
      <c r="DT202" s="19">
        <f t="shared" si="505"/>
        <v>0</v>
      </c>
      <c r="DV202" s="19">
        <f t="shared" si="506"/>
        <v>0</v>
      </c>
      <c r="DW202" s="19">
        <f t="shared" si="506"/>
        <v>0</v>
      </c>
      <c r="DX202" s="19">
        <f t="shared" si="506"/>
        <v>0</v>
      </c>
      <c r="DZ202" s="19">
        <f t="shared" si="507"/>
        <v>0</v>
      </c>
      <c r="EA202" s="19">
        <f t="shared" si="507"/>
        <v>0</v>
      </c>
      <c r="EB202" s="19">
        <f t="shared" si="507"/>
        <v>0</v>
      </c>
      <c r="ED202" s="19">
        <f t="shared" si="508"/>
        <v>0</v>
      </c>
      <c r="EE202" s="19">
        <f t="shared" si="508"/>
        <v>0</v>
      </c>
      <c r="EF202" s="19">
        <f t="shared" si="508"/>
        <v>0</v>
      </c>
      <c r="EH202" s="19">
        <f t="shared" si="509"/>
        <v>0</v>
      </c>
      <c r="EI202" s="19">
        <f t="shared" si="509"/>
        <v>0</v>
      </c>
      <c r="EJ202" s="19">
        <f t="shared" si="509"/>
        <v>0</v>
      </c>
      <c r="EL202" s="19">
        <f t="shared" si="510"/>
        <v>0</v>
      </c>
      <c r="EM202" s="19">
        <f t="shared" si="510"/>
        <v>0</v>
      </c>
      <c r="EN202" s="19">
        <f t="shared" si="510"/>
        <v>0</v>
      </c>
      <c r="EP202" s="19">
        <f t="shared" si="511"/>
        <v>0</v>
      </c>
      <c r="EQ202" s="19">
        <f t="shared" si="511"/>
        <v>0</v>
      </c>
      <c r="ER202" s="19">
        <f t="shared" si="511"/>
        <v>0</v>
      </c>
      <c r="ET202" s="19">
        <f t="shared" si="512"/>
        <v>0</v>
      </c>
      <c r="EU202" s="19">
        <f t="shared" si="512"/>
        <v>0</v>
      </c>
      <c r="EV202" s="19">
        <f t="shared" si="512"/>
        <v>0</v>
      </c>
      <c r="EX202" s="19">
        <f t="shared" si="513"/>
        <v>0</v>
      </c>
      <c r="EY202" s="19">
        <f t="shared" si="513"/>
        <v>0</v>
      </c>
      <c r="EZ202" s="19">
        <f t="shared" si="513"/>
        <v>0</v>
      </c>
      <c r="FB202" s="19">
        <f t="shared" si="514"/>
        <v>0</v>
      </c>
      <c r="FC202" s="19">
        <f t="shared" si="514"/>
        <v>0</v>
      </c>
      <c r="FD202" s="19">
        <f t="shared" si="514"/>
        <v>0</v>
      </c>
      <c r="FF202" s="19">
        <f t="shared" si="515"/>
        <v>0</v>
      </c>
      <c r="FG202" s="19">
        <f t="shared" si="515"/>
        <v>0</v>
      </c>
      <c r="FH202" s="19">
        <f t="shared" si="515"/>
        <v>0</v>
      </c>
      <c r="FJ202" s="19">
        <f t="shared" si="516"/>
        <v>0</v>
      </c>
      <c r="FK202" s="19">
        <f t="shared" si="516"/>
        <v>0</v>
      </c>
      <c r="FL202" s="19">
        <f t="shared" si="516"/>
        <v>0</v>
      </c>
      <c r="FN202" s="19">
        <f t="shared" si="517"/>
        <v>0</v>
      </c>
      <c r="FO202" s="19">
        <f t="shared" si="517"/>
        <v>0</v>
      </c>
      <c r="FP202" s="19">
        <f t="shared" si="517"/>
        <v>0</v>
      </c>
      <c r="FR202" s="19">
        <f t="shared" si="518"/>
        <v>0</v>
      </c>
      <c r="FS202" s="19">
        <f t="shared" si="518"/>
        <v>0</v>
      </c>
      <c r="FT202" s="19">
        <f t="shared" si="518"/>
        <v>0</v>
      </c>
      <c r="FV202" s="19">
        <f t="shared" si="519"/>
        <v>0</v>
      </c>
      <c r="FW202" s="19">
        <f t="shared" si="519"/>
        <v>0</v>
      </c>
      <c r="FX202" s="19">
        <f t="shared" si="519"/>
        <v>0</v>
      </c>
      <c r="FZ202" s="19">
        <f t="shared" si="520"/>
        <v>0</v>
      </c>
      <c r="GA202" s="19">
        <f t="shared" si="520"/>
        <v>0</v>
      </c>
      <c r="GB202" s="19">
        <f t="shared" si="520"/>
        <v>0</v>
      </c>
      <c r="GD202" s="19">
        <f t="shared" si="521"/>
        <v>0</v>
      </c>
      <c r="GE202" s="19">
        <f t="shared" si="521"/>
        <v>0</v>
      </c>
      <c r="GF202" s="19">
        <f t="shared" si="521"/>
        <v>0</v>
      </c>
      <c r="GH202" s="19">
        <f t="shared" si="522"/>
        <v>0</v>
      </c>
      <c r="GI202" s="19">
        <f t="shared" si="522"/>
        <v>0</v>
      </c>
      <c r="GJ202" s="19">
        <f t="shared" si="522"/>
        <v>0</v>
      </c>
      <c r="GL202" s="19">
        <f t="shared" si="523"/>
        <v>0</v>
      </c>
      <c r="GM202" s="19">
        <f t="shared" si="523"/>
        <v>0</v>
      </c>
      <c r="GN202" s="19">
        <f t="shared" si="523"/>
        <v>0</v>
      </c>
      <c r="GP202" s="19">
        <f t="shared" si="524"/>
        <v>0</v>
      </c>
      <c r="GQ202" s="19">
        <f t="shared" si="524"/>
        <v>0</v>
      </c>
      <c r="GR202" s="19">
        <f t="shared" si="524"/>
        <v>0</v>
      </c>
      <c r="GT202" s="19">
        <f t="shared" si="525"/>
        <v>0</v>
      </c>
      <c r="GU202" s="19">
        <f t="shared" si="525"/>
        <v>0</v>
      </c>
      <c r="GV202" s="19">
        <f t="shared" si="525"/>
        <v>0</v>
      </c>
      <c r="HA202" s="27" t="str">
        <f>IF(N202="wykład",G202*E202*'Formy zajęć'!$D$53*'Formy zajęć'!$D$58,IF(N202="ćw.aud",G202*E202*'Kierunek studiów'!$C$6/'Formy zajęć'!$D$59*'Formy zajęć'!$D$53,IF(N202="sem",G202*E202*'Kierunek studiów'!$C$6/'Formy zajęć'!$D$62*'Formy zajęć'!$D$53,IF(N202="ćw.konw",G202*E202*'Formy zajęć'!$D$53*'Kierunek studiów'!$C$6/'Formy zajęć'!$D$61,IF(N202="ćw.lab",G202*E202*'Formy zajęć'!$D$53*'Kierunek studiów'!$C$6/'Formy zajęć'!$D$60,IF(N202="niesklasyfikowane",0,""))))))</f>
        <v/>
      </c>
      <c r="HB202" s="19" t="str">
        <f t="shared" si="478"/>
        <v/>
      </c>
    </row>
    <row r="203" spans="2:210" x14ac:dyDescent="0.25">
      <c r="B203" s="28">
        <f t="shared" si="472"/>
        <v>0</v>
      </c>
      <c r="C203" s="25">
        <f>Przedmioty!B204</f>
        <v>0</v>
      </c>
      <c r="D203" s="28">
        <f>Przedmioty!D204</f>
        <v>0</v>
      </c>
      <c r="E203" s="28">
        <f>Przedmioty!C204</f>
        <v>0</v>
      </c>
      <c r="F203" s="29">
        <f t="shared" si="473"/>
        <v>0</v>
      </c>
      <c r="G203" s="29">
        <f t="shared" si="474"/>
        <v>0</v>
      </c>
      <c r="H203" s="29">
        <f t="shared" si="475"/>
        <v>0</v>
      </c>
      <c r="J203" s="19">
        <f t="shared" si="476"/>
        <v>0</v>
      </c>
      <c r="K203" s="19">
        <f t="shared" si="477"/>
        <v>870</v>
      </c>
      <c r="L203" s="19" t="str">
        <f>IF(OR(B210&gt;B203,J203=0),"",K203-SUM($L$174:L202))</f>
        <v/>
      </c>
      <c r="M203" s="19" t="str">
        <f t="shared" si="479"/>
        <v/>
      </c>
      <c r="N203" s="19" t="str">
        <f t="shared" si="425"/>
        <v/>
      </c>
      <c r="P203" s="55" t="str">
        <f>IF(N203="wykład",E203,IF(N203="ćw.aud",E203*'Kierunek studiów'!$C$6/'Formy zajęć'!$D$59,IF(N203="ćw.lab",E203*'Kierunek studiów'!$C$6/'Formy zajęć'!$D$60,IF(N203="ćw.konw",E203*'Kierunek studiów'!$C$6/'Formy zajęć'!$D$61,IF(N203="sem",E203*'Kierunek studiów'!$C$6/'Formy zajęć'!$D$62,IF(N203="niesklasyfikowane",0,""))))))</f>
        <v/>
      </c>
      <c r="V203" s="19">
        <f t="shared" si="480"/>
        <v>0</v>
      </c>
      <c r="W203" s="19">
        <f t="shared" si="480"/>
        <v>0</v>
      </c>
      <c r="X203" s="19">
        <f t="shared" si="480"/>
        <v>0</v>
      </c>
      <c r="Z203" s="19">
        <f t="shared" si="481"/>
        <v>0</v>
      </c>
      <c r="AA203" s="19">
        <f t="shared" si="481"/>
        <v>0</v>
      </c>
      <c r="AB203" s="19">
        <f t="shared" si="481"/>
        <v>0</v>
      </c>
      <c r="AD203" s="19">
        <f t="shared" si="482"/>
        <v>0</v>
      </c>
      <c r="AE203" s="19">
        <f t="shared" si="482"/>
        <v>0</v>
      </c>
      <c r="AF203" s="19">
        <f t="shared" si="482"/>
        <v>0</v>
      </c>
      <c r="AH203" s="19">
        <f t="shared" si="483"/>
        <v>0</v>
      </c>
      <c r="AI203" s="19">
        <f t="shared" si="483"/>
        <v>0</v>
      </c>
      <c r="AJ203" s="19">
        <f t="shared" si="483"/>
        <v>0</v>
      </c>
      <c r="AL203" s="19">
        <f t="shared" si="484"/>
        <v>0</v>
      </c>
      <c r="AM203" s="19">
        <f t="shared" si="484"/>
        <v>0</v>
      </c>
      <c r="AN203" s="19">
        <f t="shared" si="484"/>
        <v>0</v>
      </c>
      <c r="AP203" s="19">
        <f t="shared" si="485"/>
        <v>0</v>
      </c>
      <c r="AQ203" s="19">
        <f t="shared" si="485"/>
        <v>0</v>
      </c>
      <c r="AR203" s="19">
        <f t="shared" si="485"/>
        <v>0</v>
      </c>
      <c r="AT203" s="19">
        <f t="shared" si="486"/>
        <v>0</v>
      </c>
      <c r="AU203" s="19">
        <f t="shared" si="486"/>
        <v>0</v>
      </c>
      <c r="AV203" s="19">
        <f t="shared" si="486"/>
        <v>0</v>
      </c>
      <c r="AX203" s="19">
        <f t="shared" si="487"/>
        <v>0</v>
      </c>
      <c r="AY203" s="19">
        <f t="shared" si="487"/>
        <v>0</v>
      </c>
      <c r="AZ203" s="19">
        <f t="shared" si="487"/>
        <v>0</v>
      </c>
      <c r="BB203" s="19">
        <f t="shared" si="488"/>
        <v>0</v>
      </c>
      <c r="BC203" s="19">
        <f t="shared" si="488"/>
        <v>0</v>
      </c>
      <c r="BD203" s="19">
        <f t="shared" si="488"/>
        <v>0</v>
      </c>
      <c r="BF203" s="19">
        <f t="shared" si="489"/>
        <v>0</v>
      </c>
      <c r="BG203" s="19">
        <f t="shared" si="489"/>
        <v>0</v>
      </c>
      <c r="BH203" s="19">
        <f t="shared" si="489"/>
        <v>0</v>
      </c>
      <c r="BJ203" s="19">
        <f t="shared" si="490"/>
        <v>0</v>
      </c>
      <c r="BK203" s="19">
        <f t="shared" si="490"/>
        <v>0</v>
      </c>
      <c r="BL203" s="19">
        <f t="shared" si="490"/>
        <v>0</v>
      </c>
      <c r="BN203" s="19">
        <f t="shared" si="491"/>
        <v>0</v>
      </c>
      <c r="BO203" s="19">
        <f t="shared" si="491"/>
        <v>0</v>
      </c>
      <c r="BP203" s="19">
        <f t="shared" si="491"/>
        <v>0</v>
      </c>
      <c r="BR203" s="19">
        <f t="shared" si="492"/>
        <v>0</v>
      </c>
      <c r="BS203" s="19">
        <f t="shared" si="492"/>
        <v>0</v>
      </c>
      <c r="BT203" s="19">
        <f t="shared" si="492"/>
        <v>0</v>
      </c>
      <c r="BV203" s="19">
        <f t="shared" si="493"/>
        <v>0</v>
      </c>
      <c r="BW203" s="19">
        <f t="shared" si="493"/>
        <v>0</v>
      </c>
      <c r="BX203" s="19">
        <f t="shared" si="493"/>
        <v>0</v>
      </c>
      <c r="BZ203" s="19">
        <f t="shared" si="494"/>
        <v>0</v>
      </c>
      <c r="CA203" s="19">
        <f t="shared" si="494"/>
        <v>0</v>
      </c>
      <c r="CB203" s="19">
        <f t="shared" si="494"/>
        <v>0</v>
      </c>
      <c r="CD203" s="19">
        <f t="shared" si="495"/>
        <v>0</v>
      </c>
      <c r="CE203" s="19">
        <f t="shared" si="495"/>
        <v>0</v>
      </c>
      <c r="CF203" s="19">
        <f t="shared" si="495"/>
        <v>0</v>
      </c>
      <c r="CH203" s="19">
        <f t="shared" si="496"/>
        <v>0</v>
      </c>
      <c r="CI203" s="19">
        <f t="shared" si="496"/>
        <v>0</v>
      </c>
      <c r="CJ203" s="19">
        <f t="shared" si="496"/>
        <v>0</v>
      </c>
      <c r="CL203" s="19">
        <f t="shared" si="497"/>
        <v>0</v>
      </c>
      <c r="CM203" s="19">
        <f t="shared" si="497"/>
        <v>0</v>
      </c>
      <c r="CN203" s="19">
        <f t="shared" si="497"/>
        <v>0</v>
      </c>
      <c r="CP203" s="19">
        <f t="shared" si="498"/>
        <v>0</v>
      </c>
      <c r="CQ203" s="19">
        <f t="shared" si="498"/>
        <v>0</v>
      </c>
      <c r="CR203" s="19">
        <f t="shared" si="498"/>
        <v>0</v>
      </c>
      <c r="CT203" s="19">
        <f t="shared" si="499"/>
        <v>0</v>
      </c>
      <c r="CU203" s="19">
        <f t="shared" si="499"/>
        <v>0</v>
      </c>
      <c r="CV203" s="19">
        <f t="shared" si="499"/>
        <v>0</v>
      </c>
      <c r="CX203" s="19">
        <f t="shared" si="500"/>
        <v>0</v>
      </c>
      <c r="CY203" s="19">
        <f t="shared" si="500"/>
        <v>0</v>
      </c>
      <c r="CZ203" s="19">
        <f t="shared" si="500"/>
        <v>0</v>
      </c>
      <c r="DB203" s="19">
        <f t="shared" si="501"/>
        <v>0</v>
      </c>
      <c r="DC203" s="19">
        <f t="shared" si="501"/>
        <v>0</v>
      </c>
      <c r="DD203" s="19">
        <f t="shared" si="501"/>
        <v>0</v>
      </c>
      <c r="DF203" s="19">
        <f t="shared" si="502"/>
        <v>0</v>
      </c>
      <c r="DG203" s="19">
        <f t="shared" si="502"/>
        <v>0</v>
      </c>
      <c r="DH203" s="19">
        <f t="shared" si="502"/>
        <v>0</v>
      </c>
      <c r="DJ203" s="19">
        <f t="shared" si="503"/>
        <v>0</v>
      </c>
      <c r="DK203" s="19">
        <f t="shared" si="503"/>
        <v>0</v>
      </c>
      <c r="DL203" s="19">
        <f t="shared" si="503"/>
        <v>0</v>
      </c>
      <c r="DN203" s="19">
        <f t="shared" si="504"/>
        <v>0</v>
      </c>
      <c r="DO203" s="19">
        <f t="shared" si="504"/>
        <v>0</v>
      </c>
      <c r="DP203" s="19">
        <f t="shared" si="504"/>
        <v>0</v>
      </c>
      <c r="DR203" s="19">
        <f t="shared" si="505"/>
        <v>0</v>
      </c>
      <c r="DS203" s="19">
        <f t="shared" si="505"/>
        <v>0</v>
      </c>
      <c r="DT203" s="19">
        <f t="shared" si="505"/>
        <v>0</v>
      </c>
      <c r="DV203" s="19">
        <f t="shared" si="506"/>
        <v>0</v>
      </c>
      <c r="DW203" s="19">
        <f t="shared" si="506"/>
        <v>0</v>
      </c>
      <c r="DX203" s="19">
        <f t="shared" si="506"/>
        <v>0</v>
      </c>
      <c r="DZ203" s="19">
        <f t="shared" si="507"/>
        <v>0</v>
      </c>
      <c r="EA203" s="19">
        <f t="shared" si="507"/>
        <v>0</v>
      </c>
      <c r="EB203" s="19">
        <f t="shared" si="507"/>
        <v>0</v>
      </c>
      <c r="ED203" s="19">
        <f t="shared" si="508"/>
        <v>0</v>
      </c>
      <c r="EE203" s="19">
        <f t="shared" si="508"/>
        <v>0</v>
      </c>
      <c r="EF203" s="19">
        <f t="shared" si="508"/>
        <v>0</v>
      </c>
      <c r="EH203" s="19">
        <f t="shared" si="509"/>
        <v>0</v>
      </c>
      <c r="EI203" s="19">
        <f t="shared" si="509"/>
        <v>0</v>
      </c>
      <c r="EJ203" s="19">
        <f t="shared" si="509"/>
        <v>0</v>
      </c>
      <c r="EL203" s="19">
        <f t="shared" si="510"/>
        <v>0</v>
      </c>
      <c r="EM203" s="19">
        <f t="shared" si="510"/>
        <v>0</v>
      </c>
      <c r="EN203" s="19">
        <f t="shared" si="510"/>
        <v>0</v>
      </c>
      <c r="EP203" s="19">
        <f t="shared" si="511"/>
        <v>0</v>
      </c>
      <c r="EQ203" s="19">
        <f t="shared" si="511"/>
        <v>0</v>
      </c>
      <c r="ER203" s="19">
        <f t="shared" si="511"/>
        <v>0</v>
      </c>
      <c r="ET203" s="19">
        <f t="shared" si="512"/>
        <v>0</v>
      </c>
      <c r="EU203" s="19">
        <f t="shared" si="512"/>
        <v>0</v>
      </c>
      <c r="EV203" s="19">
        <f t="shared" si="512"/>
        <v>0</v>
      </c>
      <c r="EX203" s="19">
        <f t="shared" si="513"/>
        <v>0</v>
      </c>
      <c r="EY203" s="19">
        <f t="shared" si="513"/>
        <v>0</v>
      </c>
      <c r="EZ203" s="19">
        <f t="shared" si="513"/>
        <v>0</v>
      </c>
      <c r="FB203" s="19">
        <f t="shared" si="514"/>
        <v>0</v>
      </c>
      <c r="FC203" s="19">
        <f t="shared" si="514"/>
        <v>0</v>
      </c>
      <c r="FD203" s="19">
        <f t="shared" si="514"/>
        <v>0</v>
      </c>
      <c r="FF203" s="19">
        <f t="shared" si="515"/>
        <v>0</v>
      </c>
      <c r="FG203" s="19">
        <f t="shared" si="515"/>
        <v>0</v>
      </c>
      <c r="FH203" s="19">
        <f t="shared" si="515"/>
        <v>0</v>
      </c>
      <c r="FJ203" s="19">
        <f t="shared" si="516"/>
        <v>0</v>
      </c>
      <c r="FK203" s="19">
        <f t="shared" si="516"/>
        <v>0</v>
      </c>
      <c r="FL203" s="19">
        <f t="shared" si="516"/>
        <v>0</v>
      </c>
      <c r="FN203" s="19">
        <f t="shared" si="517"/>
        <v>0</v>
      </c>
      <c r="FO203" s="19">
        <f t="shared" si="517"/>
        <v>0</v>
      </c>
      <c r="FP203" s="19">
        <f t="shared" si="517"/>
        <v>0</v>
      </c>
      <c r="FR203" s="19">
        <f t="shared" si="518"/>
        <v>0</v>
      </c>
      <c r="FS203" s="19">
        <f t="shared" si="518"/>
        <v>0</v>
      </c>
      <c r="FT203" s="19">
        <f t="shared" si="518"/>
        <v>0</v>
      </c>
      <c r="FV203" s="19">
        <f t="shared" si="519"/>
        <v>0</v>
      </c>
      <c r="FW203" s="19">
        <f t="shared" si="519"/>
        <v>0</v>
      </c>
      <c r="FX203" s="19">
        <f t="shared" si="519"/>
        <v>0</v>
      </c>
      <c r="FZ203" s="19">
        <f t="shared" si="520"/>
        <v>0</v>
      </c>
      <c r="GA203" s="19">
        <f t="shared" si="520"/>
        <v>0</v>
      </c>
      <c r="GB203" s="19">
        <f t="shared" si="520"/>
        <v>0</v>
      </c>
      <c r="GD203" s="19">
        <f t="shared" si="521"/>
        <v>0</v>
      </c>
      <c r="GE203" s="19">
        <f t="shared" si="521"/>
        <v>0</v>
      </c>
      <c r="GF203" s="19">
        <f t="shared" si="521"/>
        <v>0</v>
      </c>
      <c r="GH203" s="19">
        <f t="shared" si="522"/>
        <v>0</v>
      </c>
      <c r="GI203" s="19">
        <f t="shared" si="522"/>
        <v>0</v>
      </c>
      <c r="GJ203" s="19">
        <f t="shared" si="522"/>
        <v>0</v>
      </c>
      <c r="GL203" s="19">
        <f t="shared" si="523"/>
        <v>0</v>
      </c>
      <c r="GM203" s="19">
        <f t="shared" si="523"/>
        <v>0</v>
      </c>
      <c r="GN203" s="19">
        <f t="shared" si="523"/>
        <v>0</v>
      </c>
      <c r="GP203" s="19">
        <f t="shared" si="524"/>
        <v>0</v>
      </c>
      <c r="GQ203" s="19">
        <f t="shared" si="524"/>
        <v>0</v>
      </c>
      <c r="GR203" s="19">
        <f t="shared" si="524"/>
        <v>0</v>
      </c>
      <c r="GT203" s="19">
        <f t="shared" si="525"/>
        <v>0</v>
      </c>
      <c r="GU203" s="19">
        <f t="shared" si="525"/>
        <v>0</v>
      </c>
      <c r="GV203" s="19">
        <f t="shared" si="525"/>
        <v>0</v>
      </c>
      <c r="HA203" s="27" t="str">
        <f>IF(N203="wykład",G203*E203*'Formy zajęć'!$D$53*'Formy zajęć'!$D$58,IF(N203="ćw.aud",G203*E203*'Kierunek studiów'!$C$6/'Formy zajęć'!$D$59*'Formy zajęć'!$D$53,IF(N203="sem",G203*E203*'Kierunek studiów'!$C$6/'Formy zajęć'!$D$62*'Formy zajęć'!$D$53,IF(N203="ćw.konw",G203*E203*'Formy zajęć'!$D$53*'Kierunek studiów'!$C$6/'Formy zajęć'!$D$61,IF(N203="ćw.lab",G203*E203*'Formy zajęć'!$D$53*'Kierunek studiów'!$C$6/'Formy zajęć'!$D$60,IF(N203="niesklasyfikowane",0,""))))))</f>
        <v/>
      </c>
      <c r="HB203" s="19" t="str">
        <f t="shared" si="478"/>
        <v/>
      </c>
    </row>
    <row r="204" spans="2:210" x14ac:dyDescent="0.25">
      <c r="B204" s="28">
        <f t="shared" ref="B204:B209" si="526">IF(AND(C204=C203,C204&lt;&gt;0),B203+1,0)</f>
        <v>0</v>
      </c>
      <c r="C204" s="25">
        <f>Przedmioty!B205</f>
        <v>0</v>
      </c>
      <c r="D204" s="28">
        <f>Przedmioty!D205</f>
        <v>0</v>
      </c>
      <c r="E204" s="28">
        <f>Przedmioty!C205</f>
        <v>0</v>
      </c>
      <c r="F204" s="29">
        <f t="shared" si="473"/>
        <v>0</v>
      </c>
      <c r="G204" s="29">
        <f t="shared" si="474"/>
        <v>0</v>
      </c>
      <c r="H204" s="29">
        <f t="shared" si="475"/>
        <v>0</v>
      </c>
      <c r="J204" s="19">
        <f t="shared" ref="J204:J209" si="527">E204*SUM(F204:H204)</f>
        <v>0</v>
      </c>
      <c r="K204" s="19">
        <f t="shared" si="477"/>
        <v>870</v>
      </c>
      <c r="L204" s="19" t="str">
        <f>IF(OR(B211&gt;B204,J204=0),"",K204-SUM($L$174:L203))</f>
        <v/>
      </c>
      <c r="M204" s="19" t="str">
        <f t="shared" si="479"/>
        <v/>
      </c>
      <c r="N204" s="19" t="str">
        <f t="shared" si="425"/>
        <v/>
      </c>
      <c r="P204" s="55" t="str">
        <f>IF(N204="wykład",E204,IF(N204="ćw.aud",E204*'Kierunek studiów'!$C$6/'Formy zajęć'!$D$59,IF(N204="ćw.lab",E204*'Kierunek studiów'!$C$6/'Formy zajęć'!$D$60,IF(N204="ćw.konw",E204*'Kierunek studiów'!$C$6/'Formy zajęć'!$D$61,IF(N204="sem",E204*'Kierunek studiów'!$C$6/'Formy zajęć'!$D$62,IF(N204="niesklasyfikowane",0,""))))))</f>
        <v/>
      </c>
      <c r="V204" s="19">
        <f t="shared" si="480"/>
        <v>0</v>
      </c>
      <c r="W204" s="19">
        <f t="shared" si="480"/>
        <v>0</v>
      </c>
      <c r="X204" s="19">
        <f t="shared" si="480"/>
        <v>0</v>
      </c>
      <c r="Z204" s="19">
        <f t="shared" si="481"/>
        <v>0</v>
      </c>
      <c r="AA204" s="19">
        <f t="shared" si="481"/>
        <v>0</v>
      </c>
      <c r="AB204" s="19">
        <f t="shared" si="481"/>
        <v>0</v>
      </c>
      <c r="AD204" s="19">
        <f t="shared" si="482"/>
        <v>0</v>
      </c>
      <c r="AE204" s="19">
        <f t="shared" si="482"/>
        <v>0</v>
      </c>
      <c r="AF204" s="19">
        <f t="shared" si="482"/>
        <v>0</v>
      </c>
      <c r="AH204" s="19">
        <f t="shared" si="483"/>
        <v>0</v>
      </c>
      <c r="AI204" s="19">
        <f t="shared" si="483"/>
        <v>0</v>
      </c>
      <c r="AJ204" s="19">
        <f t="shared" si="483"/>
        <v>0</v>
      </c>
      <c r="AL204" s="19">
        <f t="shared" si="484"/>
        <v>0</v>
      </c>
      <c r="AM204" s="19">
        <f t="shared" si="484"/>
        <v>0</v>
      </c>
      <c r="AN204" s="19">
        <f t="shared" si="484"/>
        <v>0</v>
      </c>
      <c r="AP204" s="19">
        <f t="shared" si="485"/>
        <v>0</v>
      </c>
      <c r="AQ204" s="19">
        <f t="shared" si="485"/>
        <v>0</v>
      </c>
      <c r="AR204" s="19">
        <f t="shared" si="485"/>
        <v>0</v>
      </c>
      <c r="AT204" s="19">
        <f t="shared" si="486"/>
        <v>0</v>
      </c>
      <c r="AU204" s="19">
        <f t="shared" si="486"/>
        <v>0</v>
      </c>
      <c r="AV204" s="19">
        <f t="shared" si="486"/>
        <v>0</v>
      </c>
      <c r="AX204" s="19">
        <f t="shared" si="487"/>
        <v>0</v>
      </c>
      <c r="AY204" s="19">
        <f t="shared" si="487"/>
        <v>0</v>
      </c>
      <c r="AZ204" s="19">
        <f t="shared" si="487"/>
        <v>0</v>
      </c>
      <c r="BB204" s="19">
        <f t="shared" si="488"/>
        <v>0</v>
      </c>
      <c r="BC204" s="19">
        <f t="shared" si="488"/>
        <v>0</v>
      </c>
      <c r="BD204" s="19">
        <f t="shared" si="488"/>
        <v>0</v>
      </c>
      <c r="BF204" s="19">
        <f t="shared" si="489"/>
        <v>0</v>
      </c>
      <c r="BG204" s="19">
        <f t="shared" si="489"/>
        <v>0</v>
      </c>
      <c r="BH204" s="19">
        <f t="shared" si="489"/>
        <v>0</v>
      </c>
      <c r="BJ204" s="19">
        <f t="shared" si="490"/>
        <v>0</v>
      </c>
      <c r="BK204" s="19">
        <f t="shared" si="490"/>
        <v>0</v>
      </c>
      <c r="BL204" s="19">
        <f t="shared" si="490"/>
        <v>0</v>
      </c>
      <c r="BN204" s="19">
        <f t="shared" si="491"/>
        <v>0</v>
      </c>
      <c r="BO204" s="19">
        <f t="shared" si="491"/>
        <v>0</v>
      </c>
      <c r="BP204" s="19">
        <f t="shared" si="491"/>
        <v>0</v>
      </c>
      <c r="BR204" s="19">
        <f t="shared" si="492"/>
        <v>0</v>
      </c>
      <c r="BS204" s="19">
        <f t="shared" si="492"/>
        <v>0</v>
      </c>
      <c r="BT204" s="19">
        <f t="shared" si="492"/>
        <v>0</v>
      </c>
      <c r="BV204" s="19">
        <f t="shared" si="493"/>
        <v>0</v>
      </c>
      <c r="BW204" s="19">
        <f t="shared" si="493"/>
        <v>0</v>
      </c>
      <c r="BX204" s="19">
        <f t="shared" si="493"/>
        <v>0</v>
      </c>
      <c r="BZ204" s="19">
        <f t="shared" si="494"/>
        <v>0</v>
      </c>
      <c r="CA204" s="19">
        <f t="shared" si="494"/>
        <v>0</v>
      </c>
      <c r="CB204" s="19">
        <f t="shared" si="494"/>
        <v>0</v>
      </c>
      <c r="CD204" s="19">
        <f t="shared" si="495"/>
        <v>0</v>
      </c>
      <c r="CE204" s="19">
        <f t="shared" si="495"/>
        <v>0</v>
      </c>
      <c r="CF204" s="19">
        <f t="shared" si="495"/>
        <v>0</v>
      </c>
      <c r="CH204" s="19">
        <f t="shared" si="496"/>
        <v>0</v>
      </c>
      <c r="CI204" s="19">
        <f t="shared" si="496"/>
        <v>0</v>
      </c>
      <c r="CJ204" s="19">
        <f t="shared" si="496"/>
        <v>0</v>
      </c>
      <c r="CL204" s="19">
        <f t="shared" si="497"/>
        <v>0</v>
      </c>
      <c r="CM204" s="19">
        <f t="shared" si="497"/>
        <v>0</v>
      </c>
      <c r="CN204" s="19">
        <f t="shared" si="497"/>
        <v>0</v>
      </c>
      <c r="CP204" s="19">
        <f t="shared" si="498"/>
        <v>0</v>
      </c>
      <c r="CQ204" s="19">
        <f t="shared" si="498"/>
        <v>0</v>
      </c>
      <c r="CR204" s="19">
        <f t="shared" si="498"/>
        <v>0</v>
      </c>
      <c r="CT204" s="19">
        <f t="shared" si="499"/>
        <v>0</v>
      </c>
      <c r="CU204" s="19">
        <f t="shared" si="499"/>
        <v>0</v>
      </c>
      <c r="CV204" s="19">
        <f t="shared" si="499"/>
        <v>0</v>
      </c>
      <c r="CX204" s="19">
        <f t="shared" si="500"/>
        <v>0</v>
      </c>
      <c r="CY204" s="19">
        <f t="shared" si="500"/>
        <v>0</v>
      </c>
      <c r="CZ204" s="19">
        <f t="shared" si="500"/>
        <v>0</v>
      </c>
      <c r="DB204" s="19">
        <f t="shared" si="501"/>
        <v>0</v>
      </c>
      <c r="DC204" s="19">
        <f t="shared" si="501"/>
        <v>0</v>
      </c>
      <c r="DD204" s="19">
        <f t="shared" si="501"/>
        <v>0</v>
      </c>
      <c r="DF204" s="19">
        <f t="shared" si="502"/>
        <v>0</v>
      </c>
      <c r="DG204" s="19">
        <f t="shared" si="502"/>
        <v>0</v>
      </c>
      <c r="DH204" s="19">
        <f t="shared" si="502"/>
        <v>0</v>
      </c>
      <c r="DJ204" s="19">
        <f t="shared" si="503"/>
        <v>0</v>
      </c>
      <c r="DK204" s="19">
        <f t="shared" si="503"/>
        <v>0</v>
      </c>
      <c r="DL204" s="19">
        <f t="shared" si="503"/>
        <v>0</v>
      </c>
      <c r="DN204" s="19">
        <f t="shared" si="504"/>
        <v>0</v>
      </c>
      <c r="DO204" s="19">
        <f t="shared" si="504"/>
        <v>0</v>
      </c>
      <c r="DP204" s="19">
        <f t="shared" si="504"/>
        <v>0</v>
      </c>
      <c r="DR204" s="19">
        <f t="shared" si="505"/>
        <v>0</v>
      </c>
      <c r="DS204" s="19">
        <f t="shared" si="505"/>
        <v>0</v>
      </c>
      <c r="DT204" s="19">
        <f t="shared" si="505"/>
        <v>0</v>
      </c>
      <c r="DV204" s="19">
        <f t="shared" si="506"/>
        <v>0</v>
      </c>
      <c r="DW204" s="19">
        <f t="shared" si="506"/>
        <v>0</v>
      </c>
      <c r="DX204" s="19">
        <f t="shared" si="506"/>
        <v>0</v>
      </c>
      <c r="DZ204" s="19">
        <f t="shared" si="507"/>
        <v>0</v>
      </c>
      <c r="EA204" s="19">
        <f t="shared" si="507"/>
        <v>0</v>
      </c>
      <c r="EB204" s="19">
        <f t="shared" si="507"/>
        <v>0</v>
      </c>
      <c r="ED204" s="19">
        <f t="shared" si="508"/>
        <v>0</v>
      </c>
      <c r="EE204" s="19">
        <f t="shared" si="508"/>
        <v>0</v>
      </c>
      <c r="EF204" s="19">
        <f t="shared" si="508"/>
        <v>0</v>
      </c>
      <c r="EH204" s="19">
        <f t="shared" si="509"/>
        <v>0</v>
      </c>
      <c r="EI204" s="19">
        <f t="shared" si="509"/>
        <v>0</v>
      </c>
      <c r="EJ204" s="19">
        <f t="shared" si="509"/>
        <v>0</v>
      </c>
      <c r="EL204" s="19">
        <f t="shared" si="510"/>
        <v>0</v>
      </c>
      <c r="EM204" s="19">
        <f t="shared" si="510"/>
        <v>0</v>
      </c>
      <c r="EN204" s="19">
        <f t="shared" si="510"/>
        <v>0</v>
      </c>
      <c r="EP204" s="19">
        <f t="shared" si="511"/>
        <v>0</v>
      </c>
      <c r="EQ204" s="19">
        <f t="shared" si="511"/>
        <v>0</v>
      </c>
      <c r="ER204" s="19">
        <f t="shared" si="511"/>
        <v>0</v>
      </c>
      <c r="ET204" s="19">
        <f t="shared" si="512"/>
        <v>0</v>
      </c>
      <c r="EU204" s="19">
        <f t="shared" si="512"/>
        <v>0</v>
      </c>
      <c r="EV204" s="19">
        <f t="shared" si="512"/>
        <v>0</v>
      </c>
      <c r="EX204" s="19">
        <f t="shared" si="513"/>
        <v>0</v>
      </c>
      <c r="EY204" s="19">
        <f t="shared" si="513"/>
        <v>0</v>
      </c>
      <c r="EZ204" s="19">
        <f t="shared" si="513"/>
        <v>0</v>
      </c>
      <c r="FB204" s="19">
        <f t="shared" si="514"/>
        <v>0</v>
      </c>
      <c r="FC204" s="19">
        <f t="shared" si="514"/>
        <v>0</v>
      </c>
      <c r="FD204" s="19">
        <f t="shared" si="514"/>
        <v>0</v>
      </c>
      <c r="FF204" s="19">
        <f t="shared" si="515"/>
        <v>0</v>
      </c>
      <c r="FG204" s="19">
        <f t="shared" si="515"/>
        <v>0</v>
      </c>
      <c r="FH204" s="19">
        <f t="shared" si="515"/>
        <v>0</v>
      </c>
      <c r="FJ204" s="19">
        <f t="shared" si="516"/>
        <v>0</v>
      </c>
      <c r="FK204" s="19">
        <f t="shared" si="516"/>
        <v>0</v>
      </c>
      <c r="FL204" s="19">
        <f t="shared" si="516"/>
        <v>0</v>
      </c>
      <c r="FN204" s="19">
        <f t="shared" si="517"/>
        <v>0</v>
      </c>
      <c r="FO204" s="19">
        <f t="shared" si="517"/>
        <v>0</v>
      </c>
      <c r="FP204" s="19">
        <f t="shared" si="517"/>
        <v>0</v>
      </c>
      <c r="FR204" s="19">
        <f t="shared" si="518"/>
        <v>0</v>
      </c>
      <c r="FS204" s="19">
        <f t="shared" si="518"/>
        <v>0</v>
      </c>
      <c r="FT204" s="19">
        <f t="shared" si="518"/>
        <v>0</v>
      </c>
      <c r="FV204" s="19">
        <f t="shared" si="519"/>
        <v>0</v>
      </c>
      <c r="FW204" s="19">
        <f t="shared" si="519"/>
        <v>0</v>
      </c>
      <c r="FX204" s="19">
        <f t="shared" si="519"/>
        <v>0</v>
      </c>
      <c r="FZ204" s="19">
        <f t="shared" si="520"/>
        <v>0</v>
      </c>
      <c r="GA204" s="19">
        <f t="shared" si="520"/>
        <v>0</v>
      </c>
      <c r="GB204" s="19">
        <f t="shared" si="520"/>
        <v>0</v>
      </c>
      <c r="GD204" s="19">
        <f t="shared" si="521"/>
        <v>0</v>
      </c>
      <c r="GE204" s="19">
        <f t="shared" si="521"/>
        <v>0</v>
      </c>
      <c r="GF204" s="19">
        <f t="shared" si="521"/>
        <v>0</v>
      </c>
      <c r="GH204" s="19">
        <f t="shared" si="522"/>
        <v>0</v>
      </c>
      <c r="GI204" s="19">
        <f t="shared" si="522"/>
        <v>0</v>
      </c>
      <c r="GJ204" s="19">
        <f t="shared" si="522"/>
        <v>0</v>
      </c>
      <c r="GL204" s="19">
        <f t="shared" si="523"/>
        <v>0</v>
      </c>
      <c r="GM204" s="19">
        <f t="shared" si="523"/>
        <v>0</v>
      </c>
      <c r="GN204" s="19">
        <f t="shared" si="523"/>
        <v>0</v>
      </c>
      <c r="GP204" s="19">
        <f t="shared" si="524"/>
        <v>0</v>
      </c>
      <c r="GQ204" s="19">
        <f t="shared" si="524"/>
        <v>0</v>
      </c>
      <c r="GR204" s="19">
        <f t="shared" si="524"/>
        <v>0</v>
      </c>
      <c r="GT204" s="19">
        <f t="shared" si="525"/>
        <v>0</v>
      </c>
      <c r="GU204" s="19">
        <f t="shared" si="525"/>
        <v>0</v>
      </c>
      <c r="GV204" s="19">
        <f t="shared" si="525"/>
        <v>0</v>
      </c>
      <c r="HA204" s="27" t="str">
        <f>IF(N204="wykład",G204*E204*'Formy zajęć'!$D$53*'Formy zajęć'!$D$58,IF(N204="ćw.aud",G204*E204*'Kierunek studiów'!$C$6/'Formy zajęć'!$D$59*'Formy zajęć'!$D$53,IF(N204="sem",G204*E204*'Kierunek studiów'!$C$6/'Formy zajęć'!$D$62*'Formy zajęć'!$D$53,IF(N204="ćw.konw",G204*E204*'Formy zajęć'!$D$53*'Kierunek studiów'!$C$6/'Formy zajęć'!$D$61,IF(N204="ćw.lab",G204*E204*'Formy zajęć'!$D$53*'Kierunek studiów'!$C$6/'Formy zajęć'!$D$60,IF(N204="niesklasyfikowane",0,""))))))</f>
        <v/>
      </c>
      <c r="HB204" s="19" t="str">
        <f t="shared" si="478"/>
        <v/>
      </c>
    </row>
    <row r="205" spans="2:210" x14ac:dyDescent="0.25">
      <c r="B205" s="28">
        <f t="shared" si="526"/>
        <v>0</v>
      </c>
      <c r="C205" s="25">
        <f>Przedmioty!B206</f>
        <v>0</v>
      </c>
      <c r="D205" s="28">
        <f>Przedmioty!D206</f>
        <v>0</v>
      </c>
      <c r="E205" s="28">
        <f>Przedmioty!C206</f>
        <v>0</v>
      </c>
      <c r="F205" s="29">
        <f t="shared" si="473"/>
        <v>0</v>
      </c>
      <c r="G205" s="29">
        <f t="shared" si="474"/>
        <v>0</v>
      </c>
      <c r="H205" s="29">
        <f t="shared" si="475"/>
        <v>0</v>
      </c>
      <c r="J205" s="19">
        <f t="shared" si="527"/>
        <v>0</v>
      </c>
      <c r="K205" s="19">
        <f t="shared" si="477"/>
        <v>870</v>
      </c>
      <c r="L205" s="19" t="str">
        <f>IF(OR(B212&gt;B205,J205=0),"",K205-SUM($L$174:L204))</f>
        <v/>
      </c>
      <c r="M205" s="19" t="str">
        <f t="shared" si="479"/>
        <v/>
      </c>
      <c r="N205" s="19" t="str">
        <f t="shared" si="425"/>
        <v/>
      </c>
      <c r="P205" s="55" t="str">
        <f>IF(N205="wykład",E205,IF(N205="ćw.aud",E205*'Kierunek studiów'!$C$6/'Formy zajęć'!$D$59,IF(N205="ćw.lab",E205*'Kierunek studiów'!$C$6/'Formy zajęć'!$D$60,IF(N205="ćw.konw",E205*'Kierunek studiów'!$C$6/'Formy zajęć'!$D$61,IF(N205="sem",E205*'Kierunek studiów'!$C$6/'Formy zajęć'!$D$62,IF(N205="niesklasyfikowane",0,""))))))</f>
        <v/>
      </c>
      <c r="V205" s="19">
        <f t="shared" si="480"/>
        <v>0</v>
      </c>
      <c r="W205" s="19">
        <f t="shared" si="480"/>
        <v>0</v>
      </c>
      <c r="X205" s="19">
        <f t="shared" si="480"/>
        <v>0</v>
      </c>
      <c r="Z205" s="19">
        <f t="shared" si="481"/>
        <v>0</v>
      </c>
      <c r="AA205" s="19">
        <f t="shared" si="481"/>
        <v>0</v>
      </c>
      <c r="AB205" s="19">
        <f t="shared" si="481"/>
        <v>0</v>
      </c>
      <c r="AD205" s="19">
        <f t="shared" si="482"/>
        <v>0</v>
      </c>
      <c r="AE205" s="19">
        <f t="shared" si="482"/>
        <v>0</v>
      </c>
      <c r="AF205" s="19">
        <f t="shared" si="482"/>
        <v>0</v>
      </c>
      <c r="AH205" s="19">
        <f t="shared" si="483"/>
        <v>0</v>
      </c>
      <c r="AI205" s="19">
        <f t="shared" si="483"/>
        <v>0</v>
      </c>
      <c r="AJ205" s="19">
        <f t="shared" si="483"/>
        <v>0</v>
      </c>
      <c r="AL205" s="19">
        <f t="shared" si="484"/>
        <v>0</v>
      </c>
      <c r="AM205" s="19">
        <f t="shared" si="484"/>
        <v>0</v>
      </c>
      <c r="AN205" s="19">
        <f t="shared" si="484"/>
        <v>0</v>
      </c>
      <c r="AP205" s="19">
        <f t="shared" si="485"/>
        <v>0</v>
      </c>
      <c r="AQ205" s="19">
        <f t="shared" si="485"/>
        <v>0</v>
      </c>
      <c r="AR205" s="19">
        <f t="shared" si="485"/>
        <v>0</v>
      </c>
      <c r="AT205" s="19">
        <f t="shared" si="486"/>
        <v>0</v>
      </c>
      <c r="AU205" s="19">
        <f t="shared" si="486"/>
        <v>0</v>
      </c>
      <c r="AV205" s="19">
        <f t="shared" si="486"/>
        <v>0</v>
      </c>
      <c r="AX205" s="19">
        <f t="shared" si="487"/>
        <v>0</v>
      </c>
      <c r="AY205" s="19">
        <f t="shared" si="487"/>
        <v>0</v>
      </c>
      <c r="AZ205" s="19">
        <f t="shared" si="487"/>
        <v>0</v>
      </c>
      <c r="BB205" s="19">
        <f t="shared" si="488"/>
        <v>0</v>
      </c>
      <c r="BC205" s="19">
        <f t="shared" si="488"/>
        <v>0</v>
      </c>
      <c r="BD205" s="19">
        <f t="shared" si="488"/>
        <v>0</v>
      </c>
      <c r="BF205" s="19">
        <f t="shared" si="489"/>
        <v>0</v>
      </c>
      <c r="BG205" s="19">
        <f t="shared" si="489"/>
        <v>0</v>
      </c>
      <c r="BH205" s="19">
        <f t="shared" si="489"/>
        <v>0</v>
      </c>
      <c r="BJ205" s="19">
        <f t="shared" si="490"/>
        <v>0</v>
      </c>
      <c r="BK205" s="19">
        <f t="shared" si="490"/>
        <v>0</v>
      </c>
      <c r="BL205" s="19">
        <f t="shared" si="490"/>
        <v>0</v>
      </c>
      <c r="BN205" s="19">
        <f t="shared" si="491"/>
        <v>0</v>
      </c>
      <c r="BO205" s="19">
        <f t="shared" si="491"/>
        <v>0</v>
      </c>
      <c r="BP205" s="19">
        <f t="shared" si="491"/>
        <v>0</v>
      </c>
      <c r="BR205" s="19">
        <f t="shared" si="492"/>
        <v>0</v>
      </c>
      <c r="BS205" s="19">
        <f t="shared" si="492"/>
        <v>0</v>
      </c>
      <c r="BT205" s="19">
        <f t="shared" si="492"/>
        <v>0</v>
      </c>
      <c r="BV205" s="19">
        <f t="shared" si="493"/>
        <v>0</v>
      </c>
      <c r="BW205" s="19">
        <f t="shared" si="493"/>
        <v>0</v>
      </c>
      <c r="BX205" s="19">
        <f t="shared" si="493"/>
        <v>0</v>
      </c>
      <c r="BZ205" s="19">
        <f t="shared" si="494"/>
        <v>0</v>
      </c>
      <c r="CA205" s="19">
        <f t="shared" si="494"/>
        <v>0</v>
      </c>
      <c r="CB205" s="19">
        <f t="shared" si="494"/>
        <v>0</v>
      </c>
      <c r="CD205" s="19">
        <f t="shared" si="495"/>
        <v>0</v>
      </c>
      <c r="CE205" s="19">
        <f t="shared" si="495"/>
        <v>0</v>
      </c>
      <c r="CF205" s="19">
        <f t="shared" si="495"/>
        <v>0</v>
      </c>
      <c r="CH205" s="19">
        <f t="shared" si="496"/>
        <v>0</v>
      </c>
      <c r="CI205" s="19">
        <f t="shared" si="496"/>
        <v>0</v>
      </c>
      <c r="CJ205" s="19">
        <f t="shared" si="496"/>
        <v>0</v>
      </c>
      <c r="CL205" s="19">
        <f t="shared" si="497"/>
        <v>0</v>
      </c>
      <c r="CM205" s="19">
        <f t="shared" si="497"/>
        <v>0</v>
      </c>
      <c r="CN205" s="19">
        <f t="shared" si="497"/>
        <v>0</v>
      </c>
      <c r="CP205" s="19">
        <f t="shared" si="498"/>
        <v>0</v>
      </c>
      <c r="CQ205" s="19">
        <f t="shared" si="498"/>
        <v>0</v>
      </c>
      <c r="CR205" s="19">
        <f t="shared" si="498"/>
        <v>0</v>
      </c>
      <c r="CT205" s="19">
        <f t="shared" si="499"/>
        <v>0</v>
      </c>
      <c r="CU205" s="19">
        <f t="shared" si="499"/>
        <v>0</v>
      </c>
      <c r="CV205" s="19">
        <f t="shared" si="499"/>
        <v>0</v>
      </c>
      <c r="CX205" s="19">
        <f t="shared" si="500"/>
        <v>0</v>
      </c>
      <c r="CY205" s="19">
        <f t="shared" si="500"/>
        <v>0</v>
      </c>
      <c r="CZ205" s="19">
        <f t="shared" si="500"/>
        <v>0</v>
      </c>
      <c r="DB205" s="19">
        <f t="shared" si="501"/>
        <v>0</v>
      </c>
      <c r="DC205" s="19">
        <f t="shared" si="501"/>
        <v>0</v>
      </c>
      <c r="DD205" s="19">
        <f t="shared" si="501"/>
        <v>0</v>
      </c>
      <c r="DF205" s="19">
        <f t="shared" si="502"/>
        <v>0</v>
      </c>
      <c r="DG205" s="19">
        <f t="shared" si="502"/>
        <v>0</v>
      </c>
      <c r="DH205" s="19">
        <f t="shared" si="502"/>
        <v>0</v>
      </c>
      <c r="DJ205" s="19">
        <f t="shared" si="503"/>
        <v>0</v>
      </c>
      <c r="DK205" s="19">
        <f t="shared" si="503"/>
        <v>0</v>
      </c>
      <c r="DL205" s="19">
        <f t="shared" si="503"/>
        <v>0</v>
      </c>
      <c r="DN205" s="19">
        <f t="shared" si="504"/>
        <v>0</v>
      </c>
      <c r="DO205" s="19">
        <f t="shared" si="504"/>
        <v>0</v>
      </c>
      <c r="DP205" s="19">
        <f t="shared" si="504"/>
        <v>0</v>
      </c>
      <c r="DR205" s="19">
        <f t="shared" si="505"/>
        <v>0</v>
      </c>
      <c r="DS205" s="19">
        <f t="shared" si="505"/>
        <v>0</v>
      </c>
      <c r="DT205" s="19">
        <f t="shared" si="505"/>
        <v>0</v>
      </c>
      <c r="DV205" s="19">
        <f t="shared" si="506"/>
        <v>0</v>
      </c>
      <c r="DW205" s="19">
        <f t="shared" si="506"/>
        <v>0</v>
      </c>
      <c r="DX205" s="19">
        <f t="shared" si="506"/>
        <v>0</v>
      </c>
      <c r="DZ205" s="19">
        <f t="shared" si="507"/>
        <v>0</v>
      </c>
      <c r="EA205" s="19">
        <f t="shared" si="507"/>
        <v>0</v>
      </c>
      <c r="EB205" s="19">
        <f t="shared" si="507"/>
        <v>0</v>
      </c>
      <c r="ED205" s="19">
        <f t="shared" si="508"/>
        <v>0</v>
      </c>
      <c r="EE205" s="19">
        <f t="shared" si="508"/>
        <v>0</v>
      </c>
      <c r="EF205" s="19">
        <f t="shared" si="508"/>
        <v>0</v>
      </c>
      <c r="EH205" s="19">
        <f t="shared" si="509"/>
        <v>0</v>
      </c>
      <c r="EI205" s="19">
        <f t="shared" si="509"/>
        <v>0</v>
      </c>
      <c r="EJ205" s="19">
        <f t="shared" si="509"/>
        <v>0</v>
      </c>
      <c r="EL205" s="19">
        <f t="shared" si="510"/>
        <v>0</v>
      </c>
      <c r="EM205" s="19">
        <f t="shared" si="510"/>
        <v>0</v>
      </c>
      <c r="EN205" s="19">
        <f t="shared" si="510"/>
        <v>0</v>
      </c>
      <c r="EP205" s="19">
        <f t="shared" si="511"/>
        <v>0</v>
      </c>
      <c r="EQ205" s="19">
        <f t="shared" si="511"/>
        <v>0</v>
      </c>
      <c r="ER205" s="19">
        <f t="shared" si="511"/>
        <v>0</v>
      </c>
      <c r="ET205" s="19">
        <f t="shared" si="512"/>
        <v>0</v>
      </c>
      <c r="EU205" s="19">
        <f t="shared" si="512"/>
        <v>0</v>
      </c>
      <c r="EV205" s="19">
        <f t="shared" si="512"/>
        <v>0</v>
      </c>
      <c r="EX205" s="19">
        <f t="shared" si="513"/>
        <v>0</v>
      </c>
      <c r="EY205" s="19">
        <f t="shared" si="513"/>
        <v>0</v>
      </c>
      <c r="EZ205" s="19">
        <f t="shared" si="513"/>
        <v>0</v>
      </c>
      <c r="FB205" s="19">
        <f t="shared" si="514"/>
        <v>0</v>
      </c>
      <c r="FC205" s="19">
        <f t="shared" si="514"/>
        <v>0</v>
      </c>
      <c r="FD205" s="19">
        <f t="shared" si="514"/>
        <v>0</v>
      </c>
      <c r="FF205" s="19">
        <f t="shared" si="515"/>
        <v>0</v>
      </c>
      <c r="FG205" s="19">
        <f t="shared" si="515"/>
        <v>0</v>
      </c>
      <c r="FH205" s="19">
        <f t="shared" si="515"/>
        <v>0</v>
      </c>
      <c r="FJ205" s="19">
        <f t="shared" si="516"/>
        <v>0</v>
      </c>
      <c r="FK205" s="19">
        <f t="shared" si="516"/>
        <v>0</v>
      </c>
      <c r="FL205" s="19">
        <f t="shared" si="516"/>
        <v>0</v>
      </c>
      <c r="FN205" s="19">
        <f t="shared" si="517"/>
        <v>0</v>
      </c>
      <c r="FO205" s="19">
        <f t="shared" si="517"/>
        <v>0</v>
      </c>
      <c r="FP205" s="19">
        <f t="shared" si="517"/>
        <v>0</v>
      </c>
      <c r="FR205" s="19">
        <f t="shared" si="518"/>
        <v>0</v>
      </c>
      <c r="FS205" s="19">
        <f t="shared" si="518"/>
        <v>0</v>
      </c>
      <c r="FT205" s="19">
        <f t="shared" si="518"/>
        <v>0</v>
      </c>
      <c r="FV205" s="19">
        <f t="shared" si="519"/>
        <v>0</v>
      </c>
      <c r="FW205" s="19">
        <f t="shared" si="519"/>
        <v>0</v>
      </c>
      <c r="FX205" s="19">
        <f t="shared" si="519"/>
        <v>0</v>
      </c>
      <c r="FZ205" s="19">
        <f t="shared" si="520"/>
        <v>0</v>
      </c>
      <c r="GA205" s="19">
        <f t="shared" si="520"/>
        <v>0</v>
      </c>
      <c r="GB205" s="19">
        <f t="shared" si="520"/>
        <v>0</v>
      </c>
      <c r="GD205" s="19">
        <f t="shared" si="521"/>
        <v>0</v>
      </c>
      <c r="GE205" s="19">
        <f t="shared" si="521"/>
        <v>0</v>
      </c>
      <c r="GF205" s="19">
        <f t="shared" si="521"/>
        <v>0</v>
      </c>
      <c r="GH205" s="19">
        <f t="shared" si="522"/>
        <v>0</v>
      </c>
      <c r="GI205" s="19">
        <f t="shared" si="522"/>
        <v>0</v>
      </c>
      <c r="GJ205" s="19">
        <f t="shared" si="522"/>
        <v>0</v>
      </c>
      <c r="GL205" s="19">
        <f t="shared" si="523"/>
        <v>0</v>
      </c>
      <c r="GM205" s="19">
        <f t="shared" si="523"/>
        <v>0</v>
      </c>
      <c r="GN205" s="19">
        <f t="shared" si="523"/>
        <v>0</v>
      </c>
      <c r="GP205" s="19">
        <f t="shared" si="524"/>
        <v>0</v>
      </c>
      <c r="GQ205" s="19">
        <f t="shared" si="524"/>
        <v>0</v>
      </c>
      <c r="GR205" s="19">
        <f t="shared" si="524"/>
        <v>0</v>
      </c>
      <c r="GT205" s="19">
        <f t="shared" si="525"/>
        <v>0</v>
      </c>
      <c r="GU205" s="19">
        <f t="shared" si="525"/>
        <v>0</v>
      </c>
      <c r="GV205" s="19">
        <f t="shared" si="525"/>
        <v>0</v>
      </c>
      <c r="HA205" s="27" t="str">
        <f>IF(N205="wykład",G205*E205*'Formy zajęć'!$D$53*'Formy zajęć'!$D$58,IF(N205="ćw.aud",G205*E205*'Kierunek studiów'!$C$6/'Formy zajęć'!$D$59*'Formy zajęć'!$D$53,IF(N205="sem",G205*E205*'Kierunek studiów'!$C$6/'Formy zajęć'!$D$62*'Formy zajęć'!$D$53,IF(N205="ćw.konw",G205*E205*'Formy zajęć'!$D$53*'Kierunek studiów'!$C$6/'Formy zajęć'!$D$61,IF(N205="ćw.lab",G205*E205*'Formy zajęć'!$D$53*'Kierunek studiów'!$C$6/'Formy zajęć'!$D$60,IF(N205="niesklasyfikowane",0,""))))))</f>
        <v/>
      </c>
      <c r="HB205" s="19" t="str">
        <f t="shared" si="478"/>
        <v/>
      </c>
    </row>
    <row r="206" spans="2:210" x14ac:dyDescent="0.25">
      <c r="B206" s="28">
        <f t="shared" si="526"/>
        <v>0</v>
      </c>
      <c r="C206" s="25">
        <f>Przedmioty!B207</f>
        <v>0</v>
      </c>
      <c r="D206" s="28">
        <f>Przedmioty!D207</f>
        <v>0</v>
      </c>
      <c r="E206" s="28">
        <f>Przedmioty!C207</f>
        <v>0</v>
      </c>
      <c r="F206" s="29">
        <f t="shared" si="473"/>
        <v>0</v>
      </c>
      <c r="G206" s="29">
        <f t="shared" si="474"/>
        <v>0</v>
      </c>
      <c r="H206" s="29">
        <f t="shared" si="475"/>
        <v>0</v>
      </c>
      <c r="J206" s="19">
        <f t="shared" si="527"/>
        <v>0</v>
      </c>
      <c r="K206" s="19">
        <f t="shared" si="477"/>
        <v>870</v>
      </c>
      <c r="L206" s="19" t="str">
        <f>IF(OR(B213&gt;B206,J206=0),"",K206-SUM($L$174:L205))</f>
        <v/>
      </c>
      <c r="M206" s="19" t="str">
        <f t="shared" si="479"/>
        <v/>
      </c>
      <c r="N206" s="19" t="str">
        <f t="shared" si="425"/>
        <v/>
      </c>
      <c r="P206" s="55" t="str">
        <f>IF(N206="wykład",E206,IF(N206="ćw.aud",E206*'Kierunek studiów'!$C$6/'Formy zajęć'!$D$59,IF(N206="ćw.lab",E206*'Kierunek studiów'!$C$6/'Formy zajęć'!$D$60,IF(N206="ćw.konw",E206*'Kierunek studiów'!$C$6/'Formy zajęć'!$D$61,IF(N206="sem",E206*'Kierunek studiów'!$C$6/'Formy zajęć'!$D$62,IF(N206="niesklasyfikowane",0,""))))))</f>
        <v/>
      </c>
      <c r="V206" s="19">
        <f t="shared" si="480"/>
        <v>0</v>
      </c>
      <c r="W206" s="19">
        <f t="shared" si="480"/>
        <v>0</v>
      </c>
      <c r="X206" s="19">
        <f t="shared" si="480"/>
        <v>0</v>
      </c>
      <c r="Z206" s="19">
        <f t="shared" si="481"/>
        <v>0</v>
      </c>
      <c r="AA206" s="19">
        <f t="shared" si="481"/>
        <v>0</v>
      </c>
      <c r="AB206" s="19">
        <f t="shared" si="481"/>
        <v>0</v>
      </c>
      <c r="AD206" s="19">
        <f t="shared" si="482"/>
        <v>0</v>
      </c>
      <c r="AE206" s="19">
        <f t="shared" si="482"/>
        <v>0</v>
      </c>
      <c r="AF206" s="19">
        <f t="shared" si="482"/>
        <v>0</v>
      </c>
      <c r="AH206" s="19">
        <f t="shared" si="483"/>
        <v>0</v>
      </c>
      <c r="AI206" s="19">
        <f t="shared" si="483"/>
        <v>0</v>
      </c>
      <c r="AJ206" s="19">
        <f t="shared" si="483"/>
        <v>0</v>
      </c>
      <c r="AL206" s="19">
        <f t="shared" si="484"/>
        <v>0</v>
      </c>
      <c r="AM206" s="19">
        <f t="shared" si="484"/>
        <v>0</v>
      </c>
      <c r="AN206" s="19">
        <f t="shared" si="484"/>
        <v>0</v>
      </c>
      <c r="AP206" s="19">
        <f t="shared" si="485"/>
        <v>0</v>
      </c>
      <c r="AQ206" s="19">
        <f t="shared" si="485"/>
        <v>0</v>
      </c>
      <c r="AR206" s="19">
        <f t="shared" si="485"/>
        <v>0</v>
      </c>
      <c r="AT206" s="19">
        <f t="shared" si="486"/>
        <v>0</v>
      </c>
      <c r="AU206" s="19">
        <f t="shared" si="486"/>
        <v>0</v>
      </c>
      <c r="AV206" s="19">
        <f t="shared" si="486"/>
        <v>0</v>
      </c>
      <c r="AX206" s="19">
        <f t="shared" si="487"/>
        <v>0</v>
      </c>
      <c r="AY206" s="19">
        <f t="shared" si="487"/>
        <v>0</v>
      </c>
      <c r="AZ206" s="19">
        <f t="shared" si="487"/>
        <v>0</v>
      </c>
      <c r="BB206" s="19">
        <f t="shared" si="488"/>
        <v>0</v>
      </c>
      <c r="BC206" s="19">
        <f t="shared" si="488"/>
        <v>0</v>
      </c>
      <c r="BD206" s="19">
        <f t="shared" si="488"/>
        <v>0</v>
      </c>
      <c r="BF206" s="19">
        <f t="shared" si="489"/>
        <v>0</v>
      </c>
      <c r="BG206" s="19">
        <f t="shared" si="489"/>
        <v>0</v>
      </c>
      <c r="BH206" s="19">
        <f t="shared" si="489"/>
        <v>0</v>
      </c>
      <c r="BJ206" s="19">
        <f t="shared" si="490"/>
        <v>0</v>
      </c>
      <c r="BK206" s="19">
        <f t="shared" si="490"/>
        <v>0</v>
      </c>
      <c r="BL206" s="19">
        <f t="shared" si="490"/>
        <v>0</v>
      </c>
      <c r="BN206" s="19">
        <f t="shared" si="491"/>
        <v>0</v>
      </c>
      <c r="BO206" s="19">
        <f t="shared" si="491"/>
        <v>0</v>
      </c>
      <c r="BP206" s="19">
        <f t="shared" si="491"/>
        <v>0</v>
      </c>
      <c r="BR206" s="19">
        <f t="shared" si="492"/>
        <v>0</v>
      </c>
      <c r="BS206" s="19">
        <f t="shared" si="492"/>
        <v>0</v>
      </c>
      <c r="BT206" s="19">
        <f t="shared" si="492"/>
        <v>0</v>
      </c>
      <c r="BV206" s="19">
        <f t="shared" si="493"/>
        <v>0</v>
      </c>
      <c r="BW206" s="19">
        <f t="shared" si="493"/>
        <v>0</v>
      </c>
      <c r="BX206" s="19">
        <f t="shared" si="493"/>
        <v>0</v>
      </c>
      <c r="BZ206" s="19">
        <f t="shared" si="494"/>
        <v>0</v>
      </c>
      <c r="CA206" s="19">
        <f t="shared" si="494"/>
        <v>0</v>
      </c>
      <c r="CB206" s="19">
        <f t="shared" si="494"/>
        <v>0</v>
      </c>
      <c r="CD206" s="19">
        <f t="shared" si="495"/>
        <v>0</v>
      </c>
      <c r="CE206" s="19">
        <f t="shared" si="495"/>
        <v>0</v>
      </c>
      <c r="CF206" s="19">
        <f t="shared" si="495"/>
        <v>0</v>
      </c>
      <c r="CH206" s="19">
        <f t="shared" si="496"/>
        <v>0</v>
      </c>
      <c r="CI206" s="19">
        <f t="shared" si="496"/>
        <v>0</v>
      </c>
      <c r="CJ206" s="19">
        <f t="shared" si="496"/>
        <v>0</v>
      </c>
      <c r="CL206" s="19">
        <f t="shared" si="497"/>
        <v>0</v>
      </c>
      <c r="CM206" s="19">
        <f t="shared" si="497"/>
        <v>0</v>
      </c>
      <c r="CN206" s="19">
        <f t="shared" si="497"/>
        <v>0</v>
      </c>
      <c r="CP206" s="19">
        <f t="shared" si="498"/>
        <v>0</v>
      </c>
      <c r="CQ206" s="19">
        <f t="shared" si="498"/>
        <v>0</v>
      </c>
      <c r="CR206" s="19">
        <f t="shared" si="498"/>
        <v>0</v>
      </c>
      <c r="CT206" s="19">
        <f t="shared" si="499"/>
        <v>0</v>
      </c>
      <c r="CU206" s="19">
        <f t="shared" si="499"/>
        <v>0</v>
      </c>
      <c r="CV206" s="19">
        <f t="shared" si="499"/>
        <v>0</v>
      </c>
      <c r="CX206" s="19">
        <f t="shared" si="500"/>
        <v>0</v>
      </c>
      <c r="CY206" s="19">
        <f t="shared" si="500"/>
        <v>0</v>
      </c>
      <c r="CZ206" s="19">
        <f t="shared" si="500"/>
        <v>0</v>
      </c>
      <c r="DB206" s="19">
        <f t="shared" si="501"/>
        <v>0</v>
      </c>
      <c r="DC206" s="19">
        <f t="shared" si="501"/>
        <v>0</v>
      </c>
      <c r="DD206" s="19">
        <f t="shared" si="501"/>
        <v>0</v>
      </c>
      <c r="DF206" s="19">
        <f t="shared" si="502"/>
        <v>0</v>
      </c>
      <c r="DG206" s="19">
        <f t="shared" si="502"/>
        <v>0</v>
      </c>
      <c r="DH206" s="19">
        <f t="shared" si="502"/>
        <v>0</v>
      </c>
      <c r="DJ206" s="19">
        <f t="shared" si="503"/>
        <v>0</v>
      </c>
      <c r="DK206" s="19">
        <f t="shared" si="503"/>
        <v>0</v>
      </c>
      <c r="DL206" s="19">
        <f t="shared" si="503"/>
        <v>0</v>
      </c>
      <c r="DN206" s="19">
        <f t="shared" si="504"/>
        <v>0</v>
      </c>
      <c r="DO206" s="19">
        <f t="shared" si="504"/>
        <v>0</v>
      </c>
      <c r="DP206" s="19">
        <f t="shared" si="504"/>
        <v>0</v>
      </c>
      <c r="DR206" s="19">
        <f t="shared" si="505"/>
        <v>0</v>
      </c>
      <c r="DS206" s="19">
        <f t="shared" si="505"/>
        <v>0</v>
      </c>
      <c r="DT206" s="19">
        <f t="shared" si="505"/>
        <v>0</v>
      </c>
      <c r="DV206" s="19">
        <f t="shared" si="506"/>
        <v>0</v>
      </c>
      <c r="DW206" s="19">
        <f t="shared" si="506"/>
        <v>0</v>
      </c>
      <c r="DX206" s="19">
        <f t="shared" si="506"/>
        <v>0</v>
      </c>
      <c r="DZ206" s="19">
        <f t="shared" si="507"/>
        <v>0</v>
      </c>
      <c r="EA206" s="19">
        <f t="shared" si="507"/>
        <v>0</v>
      </c>
      <c r="EB206" s="19">
        <f t="shared" si="507"/>
        <v>0</v>
      </c>
      <c r="ED206" s="19">
        <f t="shared" si="508"/>
        <v>0</v>
      </c>
      <c r="EE206" s="19">
        <f t="shared" si="508"/>
        <v>0</v>
      </c>
      <c r="EF206" s="19">
        <f t="shared" si="508"/>
        <v>0</v>
      </c>
      <c r="EH206" s="19">
        <f t="shared" si="509"/>
        <v>0</v>
      </c>
      <c r="EI206" s="19">
        <f t="shared" si="509"/>
        <v>0</v>
      </c>
      <c r="EJ206" s="19">
        <f t="shared" si="509"/>
        <v>0</v>
      </c>
      <c r="EL206" s="19">
        <f t="shared" si="510"/>
        <v>0</v>
      </c>
      <c r="EM206" s="19">
        <f t="shared" si="510"/>
        <v>0</v>
      </c>
      <c r="EN206" s="19">
        <f t="shared" si="510"/>
        <v>0</v>
      </c>
      <c r="EP206" s="19">
        <f t="shared" si="511"/>
        <v>0</v>
      </c>
      <c r="EQ206" s="19">
        <f t="shared" si="511"/>
        <v>0</v>
      </c>
      <c r="ER206" s="19">
        <f t="shared" si="511"/>
        <v>0</v>
      </c>
      <c r="ET206" s="19">
        <f t="shared" si="512"/>
        <v>0</v>
      </c>
      <c r="EU206" s="19">
        <f t="shared" si="512"/>
        <v>0</v>
      </c>
      <c r="EV206" s="19">
        <f t="shared" si="512"/>
        <v>0</v>
      </c>
      <c r="EX206" s="19">
        <f t="shared" si="513"/>
        <v>0</v>
      </c>
      <c r="EY206" s="19">
        <f t="shared" si="513"/>
        <v>0</v>
      </c>
      <c r="EZ206" s="19">
        <f t="shared" si="513"/>
        <v>0</v>
      </c>
      <c r="FB206" s="19">
        <f t="shared" si="514"/>
        <v>0</v>
      </c>
      <c r="FC206" s="19">
        <f t="shared" si="514"/>
        <v>0</v>
      </c>
      <c r="FD206" s="19">
        <f t="shared" si="514"/>
        <v>0</v>
      </c>
      <c r="FF206" s="19">
        <f t="shared" si="515"/>
        <v>0</v>
      </c>
      <c r="FG206" s="19">
        <f t="shared" si="515"/>
        <v>0</v>
      </c>
      <c r="FH206" s="19">
        <f t="shared" si="515"/>
        <v>0</v>
      </c>
      <c r="FJ206" s="19">
        <f t="shared" si="516"/>
        <v>0</v>
      </c>
      <c r="FK206" s="19">
        <f t="shared" si="516"/>
        <v>0</v>
      </c>
      <c r="FL206" s="19">
        <f t="shared" si="516"/>
        <v>0</v>
      </c>
      <c r="FN206" s="19">
        <f t="shared" si="517"/>
        <v>0</v>
      </c>
      <c r="FO206" s="19">
        <f t="shared" si="517"/>
        <v>0</v>
      </c>
      <c r="FP206" s="19">
        <f t="shared" si="517"/>
        <v>0</v>
      </c>
      <c r="FR206" s="19">
        <f t="shared" si="518"/>
        <v>0</v>
      </c>
      <c r="FS206" s="19">
        <f t="shared" si="518"/>
        <v>0</v>
      </c>
      <c r="FT206" s="19">
        <f t="shared" si="518"/>
        <v>0</v>
      </c>
      <c r="FV206" s="19">
        <f t="shared" si="519"/>
        <v>0</v>
      </c>
      <c r="FW206" s="19">
        <f t="shared" si="519"/>
        <v>0</v>
      </c>
      <c r="FX206" s="19">
        <f t="shared" si="519"/>
        <v>0</v>
      </c>
      <c r="FZ206" s="19">
        <f t="shared" si="520"/>
        <v>0</v>
      </c>
      <c r="GA206" s="19">
        <f t="shared" si="520"/>
        <v>0</v>
      </c>
      <c r="GB206" s="19">
        <f t="shared" si="520"/>
        <v>0</v>
      </c>
      <c r="GD206" s="19">
        <f t="shared" si="521"/>
        <v>0</v>
      </c>
      <c r="GE206" s="19">
        <f t="shared" si="521"/>
        <v>0</v>
      </c>
      <c r="GF206" s="19">
        <f t="shared" si="521"/>
        <v>0</v>
      </c>
      <c r="GH206" s="19">
        <f t="shared" si="522"/>
        <v>0</v>
      </c>
      <c r="GI206" s="19">
        <f t="shared" si="522"/>
        <v>0</v>
      </c>
      <c r="GJ206" s="19">
        <f t="shared" si="522"/>
        <v>0</v>
      </c>
      <c r="GL206" s="19">
        <f t="shared" si="523"/>
        <v>0</v>
      </c>
      <c r="GM206" s="19">
        <f t="shared" si="523"/>
        <v>0</v>
      </c>
      <c r="GN206" s="19">
        <f t="shared" si="523"/>
        <v>0</v>
      </c>
      <c r="GP206" s="19">
        <f t="shared" si="524"/>
        <v>0</v>
      </c>
      <c r="GQ206" s="19">
        <f t="shared" si="524"/>
        <v>0</v>
      </c>
      <c r="GR206" s="19">
        <f t="shared" si="524"/>
        <v>0</v>
      </c>
      <c r="GT206" s="19">
        <f t="shared" si="525"/>
        <v>0</v>
      </c>
      <c r="GU206" s="19">
        <f t="shared" si="525"/>
        <v>0</v>
      </c>
      <c r="GV206" s="19">
        <f t="shared" si="525"/>
        <v>0</v>
      </c>
      <c r="HA206" s="27" t="str">
        <f>IF(N206="wykład",G206*E206*'Formy zajęć'!$D$53*'Formy zajęć'!$D$58,IF(N206="ćw.aud",G206*E206*'Kierunek studiów'!$C$6/'Formy zajęć'!$D$59*'Formy zajęć'!$D$53,IF(N206="sem",G206*E206*'Kierunek studiów'!$C$6/'Formy zajęć'!$D$62*'Formy zajęć'!$D$53,IF(N206="ćw.konw",G206*E206*'Formy zajęć'!$D$53*'Kierunek studiów'!$C$6/'Formy zajęć'!$D$61,IF(N206="ćw.lab",G206*E206*'Formy zajęć'!$D$53*'Kierunek studiów'!$C$6/'Formy zajęć'!$D$60,IF(N206="niesklasyfikowane",0,""))))))</f>
        <v/>
      </c>
      <c r="HB206" s="19" t="str">
        <f t="shared" si="478"/>
        <v/>
      </c>
    </row>
    <row r="207" spans="2:210" x14ac:dyDescent="0.25">
      <c r="B207" s="28">
        <f t="shared" si="526"/>
        <v>0</v>
      </c>
      <c r="C207" s="25">
        <f>Przedmioty!B208</f>
        <v>0</v>
      </c>
      <c r="D207" s="28">
        <f>Przedmioty!D208</f>
        <v>0</v>
      </c>
      <c r="E207" s="28">
        <f>Przedmioty!C208</f>
        <v>0</v>
      </c>
      <c r="F207" s="29">
        <f t="shared" si="473"/>
        <v>0</v>
      </c>
      <c r="G207" s="29">
        <f t="shared" si="474"/>
        <v>0</v>
      </c>
      <c r="H207" s="29">
        <f t="shared" si="475"/>
        <v>0</v>
      </c>
      <c r="J207" s="19">
        <f t="shared" si="527"/>
        <v>0</v>
      </c>
      <c r="K207" s="19">
        <f t="shared" si="477"/>
        <v>870</v>
      </c>
      <c r="L207" s="19" t="str">
        <f>IF(OR(B214&gt;B207,J207=0),"",K207-SUM($L$174:L206))</f>
        <v/>
      </c>
      <c r="M207" s="19" t="str">
        <f t="shared" si="479"/>
        <v/>
      </c>
      <c r="N207" s="19" t="str">
        <f t="shared" si="425"/>
        <v/>
      </c>
      <c r="P207" s="55" t="str">
        <f>IF(N207="wykład",E207,IF(N207="ćw.aud",E207*'Kierunek studiów'!$C$6/'Formy zajęć'!$D$59,IF(N207="ćw.lab",E207*'Kierunek studiów'!$C$6/'Formy zajęć'!$D$60,IF(N207="ćw.konw",E207*'Kierunek studiów'!$C$6/'Formy zajęć'!$D$61,IF(N207="sem",E207*'Kierunek studiów'!$C$6/'Formy zajęć'!$D$62,IF(N207="niesklasyfikowane",0,""))))))</f>
        <v/>
      </c>
      <c r="V207" s="19">
        <f t="shared" si="480"/>
        <v>0</v>
      </c>
      <c r="W207" s="19">
        <f t="shared" si="480"/>
        <v>0</v>
      </c>
      <c r="X207" s="19">
        <f t="shared" si="480"/>
        <v>0</v>
      </c>
      <c r="Z207" s="19">
        <f t="shared" si="481"/>
        <v>0</v>
      </c>
      <c r="AA207" s="19">
        <f t="shared" si="481"/>
        <v>0</v>
      </c>
      <c r="AB207" s="19">
        <f t="shared" si="481"/>
        <v>0</v>
      </c>
      <c r="AD207" s="19">
        <f t="shared" si="482"/>
        <v>0</v>
      </c>
      <c r="AE207" s="19">
        <f t="shared" si="482"/>
        <v>0</v>
      </c>
      <c r="AF207" s="19">
        <f t="shared" si="482"/>
        <v>0</v>
      </c>
      <c r="AH207" s="19">
        <f t="shared" si="483"/>
        <v>0</v>
      </c>
      <c r="AI207" s="19">
        <f t="shared" si="483"/>
        <v>0</v>
      </c>
      <c r="AJ207" s="19">
        <f t="shared" si="483"/>
        <v>0</v>
      </c>
      <c r="AL207" s="19">
        <f t="shared" si="484"/>
        <v>0</v>
      </c>
      <c r="AM207" s="19">
        <f t="shared" si="484"/>
        <v>0</v>
      </c>
      <c r="AN207" s="19">
        <f t="shared" si="484"/>
        <v>0</v>
      </c>
      <c r="AP207" s="19">
        <f t="shared" si="485"/>
        <v>0</v>
      </c>
      <c r="AQ207" s="19">
        <f t="shared" si="485"/>
        <v>0</v>
      </c>
      <c r="AR207" s="19">
        <f t="shared" si="485"/>
        <v>0</v>
      </c>
      <c r="AT207" s="19">
        <f t="shared" si="486"/>
        <v>0</v>
      </c>
      <c r="AU207" s="19">
        <f t="shared" si="486"/>
        <v>0</v>
      </c>
      <c r="AV207" s="19">
        <f t="shared" si="486"/>
        <v>0</v>
      </c>
      <c r="AX207" s="19">
        <f t="shared" si="487"/>
        <v>0</v>
      </c>
      <c r="AY207" s="19">
        <f t="shared" si="487"/>
        <v>0</v>
      </c>
      <c r="AZ207" s="19">
        <f t="shared" si="487"/>
        <v>0</v>
      </c>
      <c r="BB207" s="19">
        <f t="shared" si="488"/>
        <v>0</v>
      </c>
      <c r="BC207" s="19">
        <f t="shared" si="488"/>
        <v>0</v>
      </c>
      <c r="BD207" s="19">
        <f t="shared" si="488"/>
        <v>0</v>
      </c>
      <c r="BF207" s="19">
        <f t="shared" si="489"/>
        <v>0</v>
      </c>
      <c r="BG207" s="19">
        <f t="shared" si="489"/>
        <v>0</v>
      </c>
      <c r="BH207" s="19">
        <f t="shared" si="489"/>
        <v>0</v>
      </c>
      <c r="BJ207" s="19">
        <f t="shared" si="490"/>
        <v>0</v>
      </c>
      <c r="BK207" s="19">
        <f t="shared" si="490"/>
        <v>0</v>
      </c>
      <c r="BL207" s="19">
        <f t="shared" si="490"/>
        <v>0</v>
      </c>
      <c r="BN207" s="19">
        <f t="shared" si="491"/>
        <v>0</v>
      </c>
      <c r="BO207" s="19">
        <f t="shared" si="491"/>
        <v>0</v>
      </c>
      <c r="BP207" s="19">
        <f t="shared" si="491"/>
        <v>0</v>
      </c>
      <c r="BR207" s="19">
        <f t="shared" si="492"/>
        <v>0</v>
      </c>
      <c r="BS207" s="19">
        <f t="shared" si="492"/>
        <v>0</v>
      </c>
      <c r="BT207" s="19">
        <f t="shared" si="492"/>
        <v>0</v>
      </c>
      <c r="BV207" s="19">
        <f t="shared" si="493"/>
        <v>0</v>
      </c>
      <c r="BW207" s="19">
        <f t="shared" si="493"/>
        <v>0</v>
      </c>
      <c r="BX207" s="19">
        <f t="shared" si="493"/>
        <v>0</v>
      </c>
      <c r="BZ207" s="19">
        <f t="shared" si="494"/>
        <v>0</v>
      </c>
      <c r="CA207" s="19">
        <f t="shared" si="494"/>
        <v>0</v>
      </c>
      <c r="CB207" s="19">
        <f t="shared" si="494"/>
        <v>0</v>
      </c>
      <c r="CD207" s="19">
        <f t="shared" si="495"/>
        <v>0</v>
      </c>
      <c r="CE207" s="19">
        <f t="shared" si="495"/>
        <v>0</v>
      </c>
      <c r="CF207" s="19">
        <f t="shared" si="495"/>
        <v>0</v>
      </c>
      <c r="CH207" s="19">
        <f t="shared" si="496"/>
        <v>0</v>
      </c>
      <c r="CI207" s="19">
        <f t="shared" si="496"/>
        <v>0</v>
      </c>
      <c r="CJ207" s="19">
        <f t="shared" si="496"/>
        <v>0</v>
      </c>
      <c r="CL207" s="19">
        <f t="shared" si="497"/>
        <v>0</v>
      </c>
      <c r="CM207" s="19">
        <f t="shared" si="497"/>
        <v>0</v>
      </c>
      <c r="CN207" s="19">
        <f t="shared" si="497"/>
        <v>0</v>
      </c>
      <c r="CP207" s="19">
        <f t="shared" si="498"/>
        <v>0</v>
      </c>
      <c r="CQ207" s="19">
        <f t="shared" si="498"/>
        <v>0</v>
      </c>
      <c r="CR207" s="19">
        <f t="shared" si="498"/>
        <v>0</v>
      </c>
      <c r="CT207" s="19">
        <f t="shared" si="499"/>
        <v>0</v>
      </c>
      <c r="CU207" s="19">
        <f t="shared" si="499"/>
        <v>0</v>
      </c>
      <c r="CV207" s="19">
        <f t="shared" si="499"/>
        <v>0</v>
      </c>
      <c r="CX207" s="19">
        <f t="shared" si="500"/>
        <v>0</v>
      </c>
      <c r="CY207" s="19">
        <f t="shared" si="500"/>
        <v>0</v>
      </c>
      <c r="CZ207" s="19">
        <f t="shared" si="500"/>
        <v>0</v>
      </c>
      <c r="DB207" s="19">
        <f t="shared" si="501"/>
        <v>0</v>
      </c>
      <c r="DC207" s="19">
        <f t="shared" si="501"/>
        <v>0</v>
      </c>
      <c r="DD207" s="19">
        <f t="shared" si="501"/>
        <v>0</v>
      </c>
      <c r="DF207" s="19">
        <f t="shared" si="502"/>
        <v>0</v>
      </c>
      <c r="DG207" s="19">
        <f t="shared" si="502"/>
        <v>0</v>
      </c>
      <c r="DH207" s="19">
        <f t="shared" si="502"/>
        <v>0</v>
      </c>
      <c r="DJ207" s="19">
        <f t="shared" si="503"/>
        <v>0</v>
      </c>
      <c r="DK207" s="19">
        <f t="shared" si="503"/>
        <v>0</v>
      </c>
      <c r="DL207" s="19">
        <f t="shared" si="503"/>
        <v>0</v>
      </c>
      <c r="DN207" s="19">
        <f t="shared" si="504"/>
        <v>0</v>
      </c>
      <c r="DO207" s="19">
        <f t="shared" si="504"/>
        <v>0</v>
      </c>
      <c r="DP207" s="19">
        <f t="shared" si="504"/>
        <v>0</v>
      </c>
      <c r="DR207" s="19">
        <f t="shared" si="505"/>
        <v>0</v>
      </c>
      <c r="DS207" s="19">
        <f t="shared" si="505"/>
        <v>0</v>
      </c>
      <c r="DT207" s="19">
        <f t="shared" si="505"/>
        <v>0</v>
      </c>
      <c r="DV207" s="19">
        <f t="shared" si="506"/>
        <v>0</v>
      </c>
      <c r="DW207" s="19">
        <f t="shared" si="506"/>
        <v>0</v>
      </c>
      <c r="DX207" s="19">
        <f t="shared" si="506"/>
        <v>0</v>
      </c>
      <c r="DZ207" s="19">
        <f t="shared" si="507"/>
        <v>0</v>
      </c>
      <c r="EA207" s="19">
        <f t="shared" si="507"/>
        <v>0</v>
      </c>
      <c r="EB207" s="19">
        <f t="shared" si="507"/>
        <v>0</v>
      </c>
      <c r="ED207" s="19">
        <f t="shared" si="508"/>
        <v>0</v>
      </c>
      <c r="EE207" s="19">
        <f t="shared" si="508"/>
        <v>0</v>
      </c>
      <c r="EF207" s="19">
        <f t="shared" si="508"/>
        <v>0</v>
      </c>
      <c r="EH207" s="19">
        <f t="shared" si="509"/>
        <v>0</v>
      </c>
      <c r="EI207" s="19">
        <f t="shared" si="509"/>
        <v>0</v>
      </c>
      <c r="EJ207" s="19">
        <f t="shared" si="509"/>
        <v>0</v>
      </c>
      <c r="EL207" s="19">
        <f t="shared" si="510"/>
        <v>0</v>
      </c>
      <c r="EM207" s="19">
        <f t="shared" si="510"/>
        <v>0</v>
      </c>
      <c r="EN207" s="19">
        <f t="shared" si="510"/>
        <v>0</v>
      </c>
      <c r="EP207" s="19">
        <f t="shared" si="511"/>
        <v>0</v>
      </c>
      <c r="EQ207" s="19">
        <f t="shared" si="511"/>
        <v>0</v>
      </c>
      <c r="ER207" s="19">
        <f t="shared" si="511"/>
        <v>0</v>
      </c>
      <c r="ET207" s="19">
        <f t="shared" si="512"/>
        <v>0</v>
      </c>
      <c r="EU207" s="19">
        <f t="shared" si="512"/>
        <v>0</v>
      </c>
      <c r="EV207" s="19">
        <f t="shared" si="512"/>
        <v>0</v>
      </c>
      <c r="EX207" s="19">
        <f t="shared" si="513"/>
        <v>0</v>
      </c>
      <c r="EY207" s="19">
        <f t="shared" si="513"/>
        <v>0</v>
      </c>
      <c r="EZ207" s="19">
        <f t="shared" si="513"/>
        <v>0</v>
      </c>
      <c r="FB207" s="19">
        <f t="shared" si="514"/>
        <v>0</v>
      </c>
      <c r="FC207" s="19">
        <f t="shared" si="514"/>
        <v>0</v>
      </c>
      <c r="FD207" s="19">
        <f t="shared" si="514"/>
        <v>0</v>
      </c>
      <c r="FF207" s="19">
        <f t="shared" si="515"/>
        <v>0</v>
      </c>
      <c r="FG207" s="19">
        <f t="shared" si="515"/>
        <v>0</v>
      </c>
      <c r="FH207" s="19">
        <f t="shared" si="515"/>
        <v>0</v>
      </c>
      <c r="FJ207" s="19">
        <f t="shared" si="516"/>
        <v>0</v>
      </c>
      <c r="FK207" s="19">
        <f t="shared" si="516"/>
        <v>0</v>
      </c>
      <c r="FL207" s="19">
        <f t="shared" si="516"/>
        <v>0</v>
      </c>
      <c r="FN207" s="19">
        <f t="shared" si="517"/>
        <v>0</v>
      </c>
      <c r="FO207" s="19">
        <f t="shared" si="517"/>
        <v>0</v>
      </c>
      <c r="FP207" s="19">
        <f t="shared" si="517"/>
        <v>0</v>
      </c>
      <c r="FR207" s="19">
        <f t="shared" si="518"/>
        <v>0</v>
      </c>
      <c r="FS207" s="19">
        <f t="shared" si="518"/>
        <v>0</v>
      </c>
      <c r="FT207" s="19">
        <f t="shared" si="518"/>
        <v>0</v>
      </c>
      <c r="FV207" s="19">
        <f t="shared" si="519"/>
        <v>0</v>
      </c>
      <c r="FW207" s="19">
        <f t="shared" si="519"/>
        <v>0</v>
      </c>
      <c r="FX207" s="19">
        <f t="shared" si="519"/>
        <v>0</v>
      </c>
      <c r="FZ207" s="19">
        <f t="shared" si="520"/>
        <v>0</v>
      </c>
      <c r="GA207" s="19">
        <f t="shared" si="520"/>
        <v>0</v>
      </c>
      <c r="GB207" s="19">
        <f t="shared" si="520"/>
        <v>0</v>
      </c>
      <c r="GD207" s="19">
        <f t="shared" si="521"/>
        <v>0</v>
      </c>
      <c r="GE207" s="19">
        <f t="shared" si="521"/>
        <v>0</v>
      </c>
      <c r="GF207" s="19">
        <f t="shared" si="521"/>
        <v>0</v>
      </c>
      <c r="GH207" s="19">
        <f t="shared" si="522"/>
        <v>0</v>
      </c>
      <c r="GI207" s="19">
        <f t="shared" si="522"/>
        <v>0</v>
      </c>
      <c r="GJ207" s="19">
        <f t="shared" si="522"/>
        <v>0</v>
      </c>
      <c r="GL207" s="19">
        <f t="shared" si="523"/>
        <v>0</v>
      </c>
      <c r="GM207" s="19">
        <f t="shared" si="523"/>
        <v>0</v>
      </c>
      <c r="GN207" s="19">
        <f t="shared" si="523"/>
        <v>0</v>
      </c>
      <c r="GP207" s="19">
        <f t="shared" si="524"/>
        <v>0</v>
      </c>
      <c r="GQ207" s="19">
        <f t="shared" si="524"/>
        <v>0</v>
      </c>
      <c r="GR207" s="19">
        <f t="shared" si="524"/>
        <v>0</v>
      </c>
      <c r="GT207" s="19">
        <f t="shared" si="525"/>
        <v>0</v>
      </c>
      <c r="GU207" s="19">
        <f t="shared" si="525"/>
        <v>0</v>
      </c>
      <c r="GV207" s="19">
        <f t="shared" si="525"/>
        <v>0</v>
      </c>
      <c r="HA207" s="27" t="str">
        <f>IF(N207="wykład",G207*E207*'Formy zajęć'!$D$53*'Formy zajęć'!$D$58,IF(N207="ćw.aud",G207*E207*'Kierunek studiów'!$C$6/'Formy zajęć'!$D$59*'Formy zajęć'!$D$53,IF(N207="sem",G207*E207*'Kierunek studiów'!$C$6/'Formy zajęć'!$D$62*'Formy zajęć'!$D$53,IF(N207="ćw.konw",G207*E207*'Formy zajęć'!$D$53*'Kierunek studiów'!$C$6/'Formy zajęć'!$D$61,IF(N207="ćw.lab",G207*E207*'Formy zajęć'!$D$53*'Kierunek studiów'!$C$6/'Formy zajęć'!$D$60,IF(N207="niesklasyfikowane",0,""))))))</f>
        <v/>
      </c>
      <c r="HB207" s="19" t="str">
        <f t="shared" si="478"/>
        <v/>
      </c>
    </row>
    <row r="208" spans="2:210" x14ac:dyDescent="0.25">
      <c r="B208" s="28">
        <f t="shared" si="526"/>
        <v>0</v>
      </c>
      <c r="C208" s="25">
        <f>Przedmioty!B209</f>
        <v>0</v>
      </c>
      <c r="D208" s="28">
        <f>Przedmioty!D209</f>
        <v>0</v>
      </c>
      <c r="E208" s="28">
        <f>Przedmioty!C209</f>
        <v>0</v>
      </c>
      <c r="F208" s="29">
        <f t="shared" si="473"/>
        <v>0</v>
      </c>
      <c r="G208" s="29">
        <f t="shared" si="474"/>
        <v>0</v>
      </c>
      <c r="H208" s="29">
        <f t="shared" si="475"/>
        <v>0</v>
      </c>
      <c r="J208" s="19">
        <f t="shared" si="527"/>
        <v>0</v>
      </c>
      <c r="K208" s="19">
        <f t="shared" si="477"/>
        <v>870</v>
      </c>
      <c r="L208" s="19" t="str">
        <f>IF(OR(B215&gt;B208,J208=0),"",K208-SUM($L$174:L207))</f>
        <v/>
      </c>
      <c r="M208" s="19" t="str">
        <f t="shared" si="479"/>
        <v/>
      </c>
      <c r="N208" s="19" t="str">
        <f t="shared" si="425"/>
        <v/>
      </c>
      <c r="P208" s="55" t="str">
        <f>IF(N208="wykład",E208,IF(N208="ćw.aud",E208*'Kierunek studiów'!$C$6/'Formy zajęć'!$D$59,IF(N208="ćw.lab",E208*'Kierunek studiów'!$C$6/'Formy zajęć'!$D$60,IF(N208="ćw.konw",E208*'Kierunek studiów'!$C$6/'Formy zajęć'!$D$61,IF(N208="sem",E208*'Kierunek studiów'!$C$6/'Formy zajęć'!$D$62,IF(N208="niesklasyfikowane",0,""))))))</f>
        <v/>
      </c>
      <c r="V208" s="19">
        <f t="shared" si="480"/>
        <v>0</v>
      </c>
      <c r="W208" s="19">
        <f t="shared" si="480"/>
        <v>0</v>
      </c>
      <c r="X208" s="19">
        <f t="shared" si="480"/>
        <v>0</v>
      </c>
      <c r="Z208" s="19">
        <f t="shared" si="481"/>
        <v>0</v>
      </c>
      <c r="AA208" s="19">
        <f t="shared" si="481"/>
        <v>0</v>
      </c>
      <c r="AB208" s="19">
        <f t="shared" si="481"/>
        <v>0</v>
      </c>
      <c r="AD208" s="19">
        <f t="shared" si="482"/>
        <v>0</v>
      </c>
      <c r="AE208" s="19">
        <f t="shared" si="482"/>
        <v>0</v>
      </c>
      <c r="AF208" s="19">
        <f t="shared" si="482"/>
        <v>0</v>
      </c>
      <c r="AH208" s="19">
        <f t="shared" si="483"/>
        <v>0</v>
      </c>
      <c r="AI208" s="19">
        <f t="shared" si="483"/>
        <v>0</v>
      </c>
      <c r="AJ208" s="19">
        <f t="shared" si="483"/>
        <v>0</v>
      </c>
      <c r="AL208" s="19">
        <f t="shared" si="484"/>
        <v>0</v>
      </c>
      <c r="AM208" s="19">
        <f t="shared" si="484"/>
        <v>0</v>
      </c>
      <c r="AN208" s="19">
        <f t="shared" si="484"/>
        <v>0</v>
      </c>
      <c r="AP208" s="19">
        <f t="shared" si="485"/>
        <v>0</v>
      </c>
      <c r="AQ208" s="19">
        <f t="shared" si="485"/>
        <v>0</v>
      </c>
      <c r="AR208" s="19">
        <f t="shared" si="485"/>
        <v>0</v>
      </c>
      <c r="AT208" s="19">
        <f t="shared" si="486"/>
        <v>0</v>
      </c>
      <c r="AU208" s="19">
        <f t="shared" si="486"/>
        <v>0</v>
      </c>
      <c r="AV208" s="19">
        <f t="shared" si="486"/>
        <v>0</v>
      </c>
      <c r="AX208" s="19">
        <f t="shared" si="487"/>
        <v>0</v>
      </c>
      <c r="AY208" s="19">
        <f t="shared" si="487"/>
        <v>0</v>
      </c>
      <c r="AZ208" s="19">
        <f t="shared" si="487"/>
        <v>0</v>
      </c>
      <c r="BB208" s="19">
        <f t="shared" si="488"/>
        <v>0</v>
      </c>
      <c r="BC208" s="19">
        <f t="shared" si="488"/>
        <v>0</v>
      </c>
      <c r="BD208" s="19">
        <f t="shared" si="488"/>
        <v>0</v>
      </c>
      <c r="BF208" s="19">
        <f t="shared" si="489"/>
        <v>0</v>
      </c>
      <c r="BG208" s="19">
        <f t="shared" si="489"/>
        <v>0</v>
      </c>
      <c r="BH208" s="19">
        <f t="shared" si="489"/>
        <v>0</v>
      </c>
      <c r="BJ208" s="19">
        <f t="shared" si="490"/>
        <v>0</v>
      </c>
      <c r="BK208" s="19">
        <f t="shared" si="490"/>
        <v>0</v>
      </c>
      <c r="BL208" s="19">
        <f t="shared" si="490"/>
        <v>0</v>
      </c>
      <c r="BN208" s="19">
        <f t="shared" si="491"/>
        <v>0</v>
      </c>
      <c r="BO208" s="19">
        <f t="shared" si="491"/>
        <v>0</v>
      </c>
      <c r="BP208" s="19">
        <f t="shared" si="491"/>
        <v>0</v>
      </c>
      <c r="BR208" s="19">
        <f t="shared" si="492"/>
        <v>0</v>
      </c>
      <c r="BS208" s="19">
        <f t="shared" si="492"/>
        <v>0</v>
      </c>
      <c r="BT208" s="19">
        <f t="shared" si="492"/>
        <v>0</v>
      </c>
      <c r="BV208" s="19">
        <f t="shared" si="493"/>
        <v>0</v>
      </c>
      <c r="BW208" s="19">
        <f t="shared" si="493"/>
        <v>0</v>
      </c>
      <c r="BX208" s="19">
        <f t="shared" si="493"/>
        <v>0</v>
      </c>
      <c r="BZ208" s="19">
        <f t="shared" si="494"/>
        <v>0</v>
      </c>
      <c r="CA208" s="19">
        <f t="shared" si="494"/>
        <v>0</v>
      </c>
      <c r="CB208" s="19">
        <f t="shared" si="494"/>
        <v>0</v>
      </c>
      <c r="CD208" s="19">
        <f t="shared" si="495"/>
        <v>0</v>
      </c>
      <c r="CE208" s="19">
        <f t="shared" si="495"/>
        <v>0</v>
      </c>
      <c r="CF208" s="19">
        <f t="shared" si="495"/>
        <v>0</v>
      </c>
      <c r="CH208" s="19">
        <f t="shared" si="496"/>
        <v>0</v>
      </c>
      <c r="CI208" s="19">
        <f t="shared" si="496"/>
        <v>0</v>
      </c>
      <c r="CJ208" s="19">
        <f t="shared" si="496"/>
        <v>0</v>
      </c>
      <c r="CL208" s="19">
        <f t="shared" si="497"/>
        <v>0</v>
      </c>
      <c r="CM208" s="19">
        <f t="shared" si="497"/>
        <v>0</v>
      </c>
      <c r="CN208" s="19">
        <f t="shared" si="497"/>
        <v>0</v>
      </c>
      <c r="CP208" s="19">
        <f t="shared" si="498"/>
        <v>0</v>
      </c>
      <c r="CQ208" s="19">
        <f t="shared" si="498"/>
        <v>0</v>
      </c>
      <c r="CR208" s="19">
        <f t="shared" si="498"/>
        <v>0</v>
      </c>
      <c r="CT208" s="19">
        <f t="shared" si="499"/>
        <v>0</v>
      </c>
      <c r="CU208" s="19">
        <f t="shared" si="499"/>
        <v>0</v>
      </c>
      <c r="CV208" s="19">
        <f t="shared" si="499"/>
        <v>0</v>
      </c>
      <c r="CX208" s="19">
        <f t="shared" si="500"/>
        <v>0</v>
      </c>
      <c r="CY208" s="19">
        <f t="shared" si="500"/>
        <v>0</v>
      </c>
      <c r="CZ208" s="19">
        <f t="shared" si="500"/>
        <v>0</v>
      </c>
      <c r="DB208" s="19">
        <f t="shared" si="501"/>
        <v>0</v>
      </c>
      <c r="DC208" s="19">
        <f t="shared" si="501"/>
        <v>0</v>
      </c>
      <c r="DD208" s="19">
        <f t="shared" si="501"/>
        <v>0</v>
      </c>
      <c r="DF208" s="19">
        <f t="shared" si="502"/>
        <v>0</v>
      </c>
      <c r="DG208" s="19">
        <f t="shared" si="502"/>
        <v>0</v>
      </c>
      <c r="DH208" s="19">
        <f t="shared" si="502"/>
        <v>0</v>
      </c>
      <c r="DJ208" s="19">
        <f t="shared" si="503"/>
        <v>0</v>
      </c>
      <c r="DK208" s="19">
        <f t="shared" si="503"/>
        <v>0</v>
      </c>
      <c r="DL208" s="19">
        <f t="shared" si="503"/>
        <v>0</v>
      </c>
      <c r="DN208" s="19">
        <f t="shared" si="504"/>
        <v>0</v>
      </c>
      <c r="DO208" s="19">
        <f t="shared" si="504"/>
        <v>0</v>
      </c>
      <c r="DP208" s="19">
        <f t="shared" si="504"/>
        <v>0</v>
      </c>
      <c r="DR208" s="19">
        <f t="shared" si="505"/>
        <v>0</v>
      </c>
      <c r="DS208" s="19">
        <f t="shared" si="505"/>
        <v>0</v>
      </c>
      <c r="DT208" s="19">
        <f t="shared" si="505"/>
        <v>0</v>
      </c>
      <c r="DV208" s="19">
        <f t="shared" si="506"/>
        <v>0</v>
      </c>
      <c r="DW208" s="19">
        <f t="shared" si="506"/>
        <v>0</v>
      </c>
      <c r="DX208" s="19">
        <f t="shared" si="506"/>
        <v>0</v>
      </c>
      <c r="DZ208" s="19">
        <f t="shared" si="507"/>
        <v>0</v>
      </c>
      <c r="EA208" s="19">
        <f t="shared" si="507"/>
        <v>0</v>
      </c>
      <c r="EB208" s="19">
        <f t="shared" si="507"/>
        <v>0</v>
      </c>
      <c r="ED208" s="19">
        <f t="shared" si="508"/>
        <v>0</v>
      </c>
      <c r="EE208" s="19">
        <f t="shared" si="508"/>
        <v>0</v>
      </c>
      <c r="EF208" s="19">
        <f t="shared" si="508"/>
        <v>0</v>
      </c>
      <c r="EH208" s="19">
        <f t="shared" si="509"/>
        <v>0</v>
      </c>
      <c r="EI208" s="19">
        <f t="shared" si="509"/>
        <v>0</v>
      </c>
      <c r="EJ208" s="19">
        <f t="shared" si="509"/>
        <v>0</v>
      </c>
      <c r="EL208" s="19">
        <f t="shared" si="510"/>
        <v>0</v>
      </c>
      <c r="EM208" s="19">
        <f t="shared" si="510"/>
        <v>0</v>
      </c>
      <c r="EN208" s="19">
        <f t="shared" si="510"/>
        <v>0</v>
      </c>
      <c r="EP208" s="19">
        <f t="shared" si="511"/>
        <v>0</v>
      </c>
      <c r="EQ208" s="19">
        <f t="shared" si="511"/>
        <v>0</v>
      </c>
      <c r="ER208" s="19">
        <f t="shared" si="511"/>
        <v>0</v>
      </c>
      <c r="ET208" s="19">
        <f t="shared" si="512"/>
        <v>0</v>
      </c>
      <c r="EU208" s="19">
        <f t="shared" si="512"/>
        <v>0</v>
      </c>
      <c r="EV208" s="19">
        <f t="shared" si="512"/>
        <v>0</v>
      </c>
      <c r="EX208" s="19">
        <f t="shared" si="513"/>
        <v>0</v>
      </c>
      <c r="EY208" s="19">
        <f t="shared" si="513"/>
        <v>0</v>
      </c>
      <c r="EZ208" s="19">
        <f t="shared" si="513"/>
        <v>0</v>
      </c>
      <c r="FB208" s="19">
        <f t="shared" si="514"/>
        <v>0</v>
      </c>
      <c r="FC208" s="19">
        <f t="shared" si="514"/>
        <v>0</v>
      </c>
      <c r="FD208" s="19">
        <f t="shared" si="514"/>
        <v>0</v>
      </c>
      <c r="FF208" s="19">
        <f t="shared" si="515"/>
        <v>0</v>
      </c>
      <c r="FG208" s="19">
        <f t="shared" si="515"/>
        <v>0</v>
      </c>
      <c r="FH208" s="19">
        <f t="shared" si="515"/>
        <v>0</v>
      </c>
      <c r="FJ208" s="19">
        <f t="shared" si="516"/>
        <v>0</v>
      </c>
      <c r="FK208" s="19">
        <f t="shared" si="516"/>
        <v>0</v>
      </c>
      <c r="FL208" s="19">
        <f t="shared" si="516"/>
        <v>0</v>
      </c>
      <c r="FN208" s="19">
        <f t="shared" si="517"/>
        <v>0</v>
      </c>
      <c r="FO208" s="19">
        <f t="shared" si="517"/>
        <v>0</v>
      </c>
      <c r="FP208" s="19">
        <f t="shared" si="517"/>
        <v>0</v>
      </c>
      <c r="FR208" s="19">
        <f t="shared" si="518"/>
        <v>0</v>
      </c>
      <c r="FS208" s="19">
        <f t="shared" si="518"/>
        <v>0</v>
      </c>
      <c r="FT208" s="19">
        <f t="shared" si="518"/>
        <v>0</v>
      </c>
      <c r="FV208" s="19">
        <f t="shared" si="519"/>
        <v>0</v>
      </c>
      <c r="FW208" s="19">
        <f t="shared" si="519"/>
        <v>0</v>
      </c>
      <c r="FX208" s="19">
        <f t="shared" si="519"/>
        <v>0</v>
      </c>
      <c r="FZ208" s="19">
        <f t="shared" si="520"/>
        <v>0</v>
      </c>
      <c r="GA208" s="19">
        <f t="shared" si="520"/>
        <v>0</v>
      </c>
      <c r="GB208" s="19">
        <f t="shared" si="520"/>
        <v>0</v>
      </c>
      <c r="GD208" s="19">
        <f t="shared" si="521"/>
        <v>0</v>
      </c>
      <c r="GE208" s="19">
        <f t="shared" si="521"/>
        <v>0</v>
      </c>
      <c r="GF208" s="19">
        <f t="shared" si="521"/>
        <v>0</v>
      </c>
      <c r="GH208" s="19">
        <f t="shared" si="522"/>
        <v>0</v>
      </c>
      <c r="GI208" s="19">
        <f t="shared" si="522"/>
        <v>0</v>
      </c>
      <c r="GJ208" s="19">
        <f t="shared" si="522"/>
        <v>0</v>
      </c>
      <c r="GL208" s="19">
        <f t="shared" si="523"/>
        <v>0</v>
      </c>
      <c r="GM208" s="19">
        <f t="shared" si="523"/>
        <v>0</v>
      </c>
      <c r="GN208" s="19">
        <f t="shared" si="523"/>
        <v>0</v>
      </c>
      <c r="GP208" s="19">
        <f t="shared" si="524"/>
        <v>0</v>
      </c>
      <c r="GQ208" s="19">
        <f t="shared" si="524"/>
        <v>0</v>
      </c>
      <c r="GR208" s="19">
        <f t="shared" si="524"/>
        <v>0</v>
      </c>
      <c r="GT208" s="19">
        <f t="shared" si="525"/>
        <v>0</v>
      </c>
      <c r="GU208" s="19">
        <f t="shared" si="525"/>
        <v>0</v>
      </c>
      <c r="GV208" s="19">
        <f t="shared" si="525"/>
        <v>0</v>
      </c>
      <c r="HA208" s="27" t="str">
        <f>IF(N208="wykład",G208*E208*'Formy zajęć'!$D$53*'Formy zajęć'!$D$58,IF(N208="ćw.aud",G208*E208*'Kierunek studiów'!$C$6/'Formy zajęć'!$D$59*'Formy zajęć'!$D$53,IF(N208="sem",G208*E208*'Kierunek studiów'!$C$6/'Formy zajęć'!$D$62*'Formy zajęć'!$D$53,IF(N208="ćw.konw",G208*E208*'Formy zajęć'!$D$53*'Kierunek studiów'!$C$6/'Formy zajęć'!$D$61,IF(N208="ćw.lab",G208*E208*'Formy zajęć'!$D$53*'Kierunek studiów'!$C$6/'Formy zajęć'!$D$60,IF(N208="niesklasyfikowane",0,""))))))</f>
        <v/>
      </c>
      <c r="HB208" s="19" t="str">
        <f t="shared" si="478"/>
        <v/>
      </c>
    </row>
    <row r="209" spans="2:210" x14ac:dyDescent="0.25">
      <c r="B209" s="28">
        <f t="shared" si="526"/>
        <v>0</v>
      </c>
      <c r="C209" s="25">
        <f>Przedmioty!B210</f>
        <v>0</v>
      </c>
      <c r="D209" s="28">
        <f>Przedmioty!D210</f>
        <v>0</v>
      </c>
      <c r="E209" s="28">
        <f>Przedmioty!C210</f>
        <v>0</v>
      </c>
      <c r="F209" s="29">
        <f t="shared" si="473"/>
        <v>0</v>
      </c>
      <c r="G209" s="29">
        <f t="shared" si="474"/>
        <v>0</v>
      </c>
      <c r="H209" s="29">
        <f t="shared" si="475"/>
        <v>0</v>
      </c>
      <c r="J209" s="19">
        <f t="shared" si="527"/>
        <v>0</v>
      </c>
      <c r="K209" s="19">
        <f t="shared" si="477"/>
        <v>870</v>
      </c>
      <c r="L209" s="19" t="str">
        <f>IF(OR(B216&gt;B209,J209=0),"",K209-SUM($L$174:L208))</f>
        <v/>
      </c>
      <c r="M209" s="19" t="str">
        <f t="shared" si="479"/>
        <v/>
      </c>
      <c r="N209" s="19" t="str">
        <f t="shared" si="425"/>
        <v/>
      </c>
      <c r="P209" s="55" t="str">
        <f>IF(N209="wykład",E209,IF(N209="ćw.aud",E209*'Kierunek studiów'!$C$6/'Formy zajęć'!$D$59,IF(N209="ćw.lab",E209*'Kierunek studiów'!$C$6/'Formy zajęć'!$D$60,IF(N209="ćw.konw",E209*'Kierunek studiów'!$C$6/'Formy zajęć'!$D$61,IF(N209="sem",E209*'Kierunek studiów'!$C$6/'Formy zajęć'!$D$62,IF(N209="niesklasyfikowane",0,""))))))</f>
        <v/>
      </c>
      <c r="V209" s="19">
        <f t="shared" si="480"/>
        <v>0</v>
      </c>
      <c r="W209" s="19">
        <f t="shared" si="480"/>
        <v>0</v>
      </c>
      <c r="X209" s="19">
        <f t="shared" si="480"/>
        <v>0</v>
      </c>
      <c r="Z209" s="19">
        <f t="shared" si="481"/>
        <v>0</v>
      </c>
      <c r="AA209" s="19">
        <f t="shared" si="481"/>
        <v>0</v>
      </c>
      <c r="AB209" s="19">
        <f t="shared" si="481"/>
        <v>0</v>
      </c>
      <c r="AD209" s="19">
        <f t="shared" si="482"/>
        <v>0</v>
      </c>
      <c r="AE209" s="19">
        <f t="shared" si="482"/>
        <v>0</v>
      </c>
      <c r="AF209" s="19">
        <f t="shared" si="482"/>
        <v>0</v>
      </c>
      <c r="AH209" s="19">
        <f t="shared" si="483"/>
        <v>0</v>
      </c>
      <c r="AI209" s="19">
        <f t="shared" si="483"/>
        <v>0</v>
      </c>
      <c r="AJ209" s="19">
        <f t="shared" si="483"/>
        <v>0</v>
      </c>
      <c r="AL209" s="19">
        <f t="shared" si="484"/>
        <v>0</v>
      </c>
      <c r="AM209" s="19">
        <f t="shared" si="484"/>
        <v>0</v>
      </c>
      <c r="AN209" s="19">
        <f t="shared" si="484"/>
        <v>0</v>
      </c>
      <c r="AP209" s="19">
        <f t="shared" si="485"/>
        <v>0</v>
      </c>
      <c r="AQ209" s="19">
        <f t="shared" si="485"/>
        <v>0</v>
      </c>
      <c r="AR209" s="19">
        <f t="shared" si="485"/>
        <v>0</v>
      </c>
      <c r="AT209" s="19">
        <f t="shared" si="486"/>
        <v>0</v>
      </c>
      <c r="AU209" s="19">
        <f t="shared" si="486"/>
        <v>0</v>
      </c>
      <c r="AV209" s="19">
        <f t="shared" si="486"/>
        <v>0</v>
      </c>
      <c r="AX209" s="19">
        <f t="shared" si="487"/>
        <v>0</v>
      </c>
      <c r="AY209" s="19">
        <f t="shared" si="487"/>
        <v>0</v>
      </c>
      <c r="AZ209" s="19">
        <f t="shared" si="487"/>
        <v>0</v>
      </c>
      <c r="BB209" s="19">
        <f t="shared" si="488"/>
        <v>0</v>
      </c>
      <c r="BC209" s="19">
        <f t="shared" si="488"/>
        <v>0</v>
      </c>
      <c r="BD209" s="19">
        <f t="shared" si="488"/>
        <v>0</v>
      </c>
      <c r="BF209" s="19">
        <f t="shared" si="489"/>
        <v>0</v>
      </c>
      <c r="BG209" s="19">
        <f t="shared" si="489"/>
        <v>0</v>
      </c>
      <c r="BH209" s="19">
        <f t="shared" si="489"/>
        <v>0</v>
      </c>
      <c r="BJ209" s="19">
        <f t="shared" si="490"/>
        <v>0</v>
      </c>
      <c r="BK209" s="19">
        <f t="shared" si="490"/>
        <v>0</v>
      </c>
      <c r="BL209" s="19">
        <f t="shared" si="490"/>
        <v>0</v>
      </c>
      <c r="BN209" s="19">
        <f t="shared" si="491"/>
        <v>0</v>
      </c>
      <c r="BO209" s="19">
        <f t="shared" si="491"/>
        <v>0</v>
      </c>
      <c r="BP209" s="19">
        <f t="shared" si="491"/>
        <v>0</v>
      </c>
      <c r="BR209" s="19">
        <f t="shared" si="492"/>
        <v>0</v>
      </c>
      <c r="BS209" s="19">
        <f t="shared" si="492"/>
        <v>0</v>
      </c>
      <c r="BT209" s="19">
        <f t="shared" si="492"/>
        <v>0</v>
      </c>
      <c r="BV209" s="19">
        <f t="shared" si="493"/>
        <v>0</v>
      </c>
      <c r="BW209" s="19">
        <f t="shared" si="493"/>
        <v>0</v>
      </c>
      <c r="BX209" s="19">
        <f t="shared" si="493"/>
        <v>0</v>
      </c>
      <c r="BZ209" s="19">
        <f t="shared" si="494"/>
        <v>0</v>
      </c>
      <c r="CA209" s="19">
        <f t="shared" si="494"/>
        <v>0</v>
      </c>
      <c r="CB209" s="19">
        <f t="shared" si="494"/>
        <v>0</v>
      </c>
      <c r="CD209" s="19">
        <f t="shared" si="495"/>
        <v>0</v>
      </c>
      <c r="CE209" s="19">
        <f t="shared" si="495"/>
        <v>0</v>
      </c>
      <c r="CF209" s="19">
        <f t="shared" si="495"/>
        <v>0</v>
      </c>
      <c r="CH209" s="19">
        <f t="shared" si="496"/>
        <v>0</v>
      </c>
      <c r="CI209" s="19">
        <f t="shared" si="496"/>
        <v>0</v>
      </c>
      <c r="CJ209" s="19">
        <f t="shared" si="496"/>
        <v>0</v>
      </c>
      <c r="CL209" s="19">
        <f t="shared" si="497"/>
        <v>0</v>
      </c>
      <c r="CM209" s="19">
        <f t="shared" si="497"/>
        <v>0</v>
      </c>
      <c r="CN209" s="19">
        <f t="shared" si="497"/>
        <v>0</v>
      </c>
      <c r="CP209" s="19">
        <f t="shared" si="498"/>
        <v>0</v>
      </c>
      <c r="CQ209" s="19">
        <f t="shared" si="498"/>
        <v>0</v>
      </c>
      <c r="CR209" s="19">
        <f t="shared" si="498"/>
        <v>0</v>
      </c>
      <c r="CT209" s="19">
        <f t="shared" si="499"/>
        <v>0</v>
      </c>
      <c r="CU209" s="19">
        <f t="shared" si="499"/>
        <v>0</v>
      </c>
      <c r="CV209" s="19">
        <f t="shared" si="499"/>
        <v>0</v>
      </c>
      <c r="CX209" s="19">
        <f t="shared" si="500"/>
        <v>0</v>
      </c>
      <c r="CY209" s="19">
        <f t="shared" si="500"/>
        <v>0</v>
      </c>
      <c r="CZ209" s="19">
        <f t="shared" si="500"/>
        <v>0</v>
      </c>
      <c r="DB209" s="19">
        <f t="shared" si="501"/>
        <v>0</v>
      </c>
      <c r="DC209" s="19">
        <f t="shared" si="501"/>
        <v>0</v>
      </c>
      <c r="DD209" s="19">
        <f t="shared" si="501"/>
        <v>0</v>
      </c>
      <c r="DF209" s="19">
        <f t="shared" si="502"/>
        <v>0</v>
      </c>
      <c r="DG209" s="19">
        <f t="shared" si="502"/>
        <v>0</v>
      </c>
      <c r="DH209" s="19">
        <f t="shared" si="502"/>
        <v>0</v>
      </c>
      <c r="DJ209" s="19">
        <f t="shared" si="503"/>
        <v>0</v>
      </c>
      <c r="DK209" s="19">
        <f t="shared" si="503"/>
        <v>0</v>
      </c>
      <c r="DL209" s="19">
        <f t="shared" si="503"/>
        <v>0</v>
      </c>
      <c r="DN209" s="19">
        <f t="shared" si="504"/>
        <v>0</v>
      </c>
      <c r="DO209" s="19">
        <f t="shared" si="504"/>
        <v>0</v>
      </c>
      <c r="DP209" s="19">
        <f t="shared" si="504"/>
        <v>0</v>
      </c>
      <c r="DR209" s="19">
        <f t="shared" si="505"/>
        <v>0</v>
      </c>
      <c r="DS209" s="19">
        <f t="shared" si="505"/>
        <v>0</v>
      </c>
      <c r="DT209" s="19">
        <f t="shared" si="505"/>
        <v>0</v>
      </c>
      <c r="DV209" s="19">
        <f t="shared" si="506"/>
        <v>0</v>
      </c>
      <c r="DW209" s="19">
        <f t="shared" si="506"/>
        <v>0</v>
      </c>
      <c r="DX209" s="19">
        <f t="shared" si="506"/>
        <v>0</v>
      </c>
      <c r="DZ209" s="19">
        <f t="shared" si="507"/>
        <v>0</v>
      </c>
      <c r="EA209" s="19">
        <f t="shared" si="507"/>
        <v>0</v>
      </c>
      <c r="EB209" s="19">
        <f t="shared" si="507"/>
        <v>0</v>
      </c>
      <c r="ED209" s="19">
        <f t="shared" si="508"/>
        <v>0</v>
      </c>
      <c r="EE209" s="19">
        <f t="shared" si="508"/>
        <v>0</v>
      </c>
      <c r="EF209" s="19">
        <f t="shared" si="508"/>
        <v>0</v>
      </c>
      <c r="EH209" s="19">
        <f t="shared" si="509"/>
        <v>0</v>
      </c>
      <c r="EI209" s="19">
        <f t="shared" si="509"/>
        <v>0</v>
      </c>
      <c r="EJ209" s="19">
        <f t="shared" si="509"/>
        <v>0</v>
      </c>
      <c r="EL209" s="19">
        <f t="shared" si="510"/>
        <v>0</v>
      </c>
      <c r="EM209" s="19">
        <f t="shared" si="510"/>
        <v>0</v>
      </c>
      <c r="EN209" s="19">
        <f t="shared" si="510"/>
        <v>0</v>
      </c>
      <c r="EP209" s="19">
        <f t="shared" si="511"/>
        <v>0</v>
      </c>
      <c r="EQ209" s="19">
        <f t="shared" si="511"/>
        <v>0</v>
      </c>
      <c r="ER209" s="19">
        <f t="shared" si="511"/>
        <v>0</v>
      </c>
      <c r="ET209" s="19">
        <f t="shared" si="512"/>
        <v>0</v>
      </c>
      <c r="EU209" s="19">
        <f t="shared" si="512"/>
        <v>0</v>
      </c>
      <c r="EV209" s="19">
        <f t="shared" si="512"/>
        <v>0</v>
      </c>
      <c r="EX209" s="19">
        <f t="shared" si="513"/>
        <v>0</v>
      </c>
      <c r="EY209" s="19">
        <f t="shared" si="513"/>
        <v>0</v>
      </c>
      <c r="EZ209" s="19">
        <f t="shared" si="513"/>
        <v>0</v>
      </c>
      <c r="FB209" s="19">
        <f t="shared" si="514"/>
        <v>0</v>
      </c>
      <c r="FC209" s="19">
        <f t="shared" si="514"/>
        <v>0</v>
      </c>
      <c r="FD209" s="19">
        <f t="shared" si="514"/>
        <v>0</v>
      </c>
      <c r="FF209" s="19">
        <f t="shared" si="515"/>
        <v>0</v>
      </c>
      <c r="FG209" s="19">
        <f t="shared" si="515"/>
        <v>0</v>
      </c>
      <c r="FH209" s="19">
        <f t="shared" si="515"/>
        <v>0</v>
      </c>
      <c r="FJ209" s="19">
        <f t="shared" si="516"/>
        <v>0</v>
      </c>
      <c r="FK209" s="19">
        <f t="shared" si="516"/>
        <v>0</v>
      </c>
      <c r="FL209" s="19">
        <f t="shared" si="516"/>
        <v>0</v>
      </c>
      <c r="FN209" s="19">
        <f t="shared" si="517"/>
        <v>0</v>
      </c>
      <c r="FO209" s="19">
        <f t="shared" si="517"/>
        <v>0</v>
      </c>
      <c r="FP209" s="19">
        <f t="shared" si="517"/>
        <v>0</v>
      </c>
      <c r="FR209" s="19">
        <f t="shared" si="518"/>
        <v>0</v>
      </c>
      <c r="FS209" s="19">
        <f t="shared" si="518"/>
        <v>0</v>
      </c>
      <c r="FT209" s="19">
        <f t="shared" si="518"/>
        <v>0</v>
      </c>
      <c r="FV209" s="19">
        <f t="shared" si="519"/>
        <v>0</v>
      </c>
      <c r="FW209" s="19">
        <f t="shared" si="519"/>
        <v>0</v>
      </c>
      <c r="FX209" s="19">
        <f t="shared" si="519"/>
        <v>0</v>
      </c>
      <c r="FZ209" s="19">
        <f t="shared" si="520"/>
        <v>0</v>
      </c>
      <c r="GA209" s="19">
        <f t="shared" si="520"/>
        <v>0</v>
      </c>
      <c r="GB209" s="19">
        <f t="shared" si="520"/>
        <v>0</v>
      </c>
      <c r="GD209" s="19">
        <f t="shared" si="521"/>
        <v>0</v>
      </c>
      <c r="GE209" s="19">
        <f t="shared" si="521"/>
        <v>0</v>
      </c>
      <c r="GF209" s="19">
        <f t="shared" si="521"/>
        <v>0</v>
      </c>
      <c r="GH209" s="19">
        <f t="shared" si="522"/>
        <v>0</v>
      </c>
      <c r="GI209" s="19">
        <f t="shared" si="522"/>
        <v>0</v>
      </c>
      <c r="GJ209" s="19">
        <f t="shared" si="522"/>
        <v>0</v>
      </c>
      <c r="GL209" s="19">
        <f t="shared" si="523"/>
        <v>0</v>
      </c>
      <c r="GM209" s="19">
        <f t="shared" si="523"/>
        <v>0</v>
      </c>
      <c r="GN209" s="19">
        <f t="shared" si="523"/>
        <v>0</v>
      </c>
      <c r="GP209" s="19">
        <f t="shared" si="524"/>
        <v>0</v>
      </c>
      <c r="GQ209" s="19">
        <f t="shared" si="524"/>
        <v>0</v>
      </c>
      <c r="GR209" s="19">
        <f t="shared" si="524"/>
        <v>0</v>
      </c>
      <c r="GT209" s="19">
        <f t="shared" si="525"/>
        <v>0</v>
      </c>
      <c r="GU209" s="19">
        <f t="shared" si="525"/>
        <v>0</v>
      </c>
      <c r="GV209" s="19">
        <f t="shared" si="525"/>
        <v>0</v>
      </c>
      <c r="HA209" s="27" t="str">
        <f>IF(N209="wykład",G209*E209*'Formy zajęć'!$D$53*'Formy zajęć'!$D$58,IF(N209="ćw.aud",G209*E209*'Kierunek studiów'!$C$6/'Formy zajęć'!$D$59*'Formy zajęć'!$D$53,IF(N209="sem",G209*E209*'Kierunek studiów'!$C$6/'Formy zajęć'!$D$62*'Formy zajęć'!$D$53,IF(N209="ćw.konw",G209*E209*'Formy zajęć'!$D$53*'Kierunek studiów'!$C$6/'Formy zajęć'!$D$61,IF(N209="ćw.lab",G209*E209*'Formy zajęć'!$D$53*'Kierunek studiów'!$C$6/'Formy zajęć'!$D$60,IF(N209="niesklasyfikowane",0,""))))))</f>
        <v/>
      </c>
      <c r="HB209" s="19" t="str">
        <f t="shared" si="478"/>
        <v/>
      </c>
    </row>
    <row r="216" spans="2:210" x14ac:dyDescent="0.25">
      <c r="B216" s="28">
        <v>0</v>
      </c>
      <c r="C216" s="25" t="str">
        <f>Przedmioty!B217</f>
        <v>Wycena przedsiębiorstw</v>
      </c>
      <c r="D216" s="28" t="str">
        <f>Przedmioty!D217</f>
        <v>WYKŁAD 1</v>
      </c>
      <c r="E216" s="28">
        <f>Przedmioty!C217</f>
        <v>30</v>
      </c>
      <c r="F216" s="29">
        <f>SUM(V216,Z216,AD216,AH216,AL216,AP216,AT216,AX216,BB216,BF216,BJ216,BN216,BR216,BV216,BZ216,CD216,CH216,CL216,CP216,CT216,CX216,DB216,DF216,DJ216,DN216,DR216,DV216,DZ216,ED216,EH216,EL216,EP216,ET216,EX216,FB216,FF216,FJ216,FN216,FR216,FV216,FZ216,GD216,GH216,GL216,GP216,GT216)</f>
        <v>1</v>
      </c>
      <c r="G216" s="29">
        <f>SUM(W216,AA216,AE216,AI216,AM216,AQ216,AU216,AY216,BC216,BG216,BK216,BO216,BS216,BW216,CA216,CE216,CI216,CM216,CQ216,CU216,CY216,DC216,DG216,DK216,DO216,DS216,DW216,EA216,EE216,EI216,EM216,EQ216,EU216,EY216,FC216,FG216,FK216,FO216,FS216,FW216,GA216,GE216,GI216,GM216,GQ216,GU216)</f>
        <v>0</v>
      </c>
      <c r="H216" s="29">
        <f>SUM(X216,AB216,AF216,AJ216,AN216,AR216,AV216,AZ216,BD216,BH216,BL216,BP216,BT216,BX216,CB216,CF216,CJ216,CN216,CR216,CV216,CZ216,DD216,DH216,DL216,DP216,DT216,DX216,EB216,EF216,EJ216,EN216,ER216,EV216,EZ216,FD216,FH216,FL216,FP216,FT216,FX216,GB216,GF216,GJ216,GN216,GR216,GV216)</f>
        <v>1</v>
      </c>
      <c r="J216" s="19">
        <f>E216*SUM(F216:H216)</f>
        <v>60</v>
      </c>
      <c r="K216" s="19">
        <f>J216</f>
        <v>60</v>
      </c>
      <c r="L216" s="19" t="str">
        <f>IF(OR(B217&gt;B216,J216=0),"",J216)</f>
        <v/>
      </c>
      <c r="M216" s="19" t="str">
        <f t="shared" ref="M216:M222" si="528">IF(D216="W -F",L216/30-L216/30,IF(L216&lt;&gt;"",L216/30,""))</f>
        <v/>
      </c>
      <c r="N216" s="19" t="str">
        <f t="shared" ref="N216:N251" si="529">IF(D216="wykład 1","wykład",IF(D216="wykład 2","wykład",IF(D216="wykład 3","wykład",IF(D216="wykład 4","wykład",IF(D216="wykład 5","wykład",IF(D216="wykład 6","wykład",IF(D216="wykład 7","wykład",IF(D216="ćwiczenia 1","ćw.aud",IF(D216="ćwiczenia 2","ćw.aud",IF(D216="ćwiczenia 3","ćw.aud",IF(D216="ćwiczenia informatyczne 1","ćw.lab",IF(D216="ćwiczenia informatyczne 2","ćw.lab",IF(D216="ćwiczenia informatyczne 3","ćw.lab",IF(D216="ćwiczenia konwersatoryjne 1","ćw.konw",IF(D216="ćwiczenia konwersatoryjne 2","ćw.konw",IF(D216="ćwiczenia konwersatoryjne 3","ćw.konw",IF(D216="ćwiczenia symulacyjne","ćw.aud",IF(D216="ćwiczenia terenowe","ćw.lab",IF(D216="W -F","ćw.aud",IF(D216="LEKTORAT Semestr 1 i 2","ćw.aud",IF(D216="LEKTORAT Semestr 3","ćw.aud",IF(D216="SEMINARIUM LICENCJACKIE Semestr 1","sem",IF(D216="SEMINARIUM LICENCJACKIE Semestr 2","sem",IF(D216="SEMINARIUM MAGISTERSKIE Semestr 1","sem",IF(D216="SEMINARIUM MAGISTERSKIE Semestr 2","sem",IF(D216="SEMINARIUM MAGISTERSKIE Semestr 3","sem",IF(D216="praktyki/staże zawodowe","niesklasyfikowane",IF(D216="przygotowanie i obrona pracy licencjackiej","niesklasyfikowane",IF(D216="przygotowanie i obrona pracy magisterskiej","niesklasyfikowane","")))))))))))))))))))))))))))))</f>
        <v>wykład</v>
      </c>
      <c r="P216" s="55">
        <f>IF(N216="wykład",E216,IF(N216="ćw.aud",E216*'Kierunek studiów'!$C$6/'Formy zajęć'!$D$59,IF(N216="ćw.lab",E216*'Kierunek studiów'!$C$6/'Formy zajęć'!$D$60,IF(N216="ćw.konw",E216*'Kierunek studiów'!$C$6/'Formy zajęć'!$D$61,IF(N216="sem",E216*'Kierunek studiów'!$C$6/'Formy zajęć'!$D$62,IF(N216="niesklasyfikowane",0,""))))))</f>
        <v>30</v>
      </c>
      <c r="V216" s="19">
        <f t="shared" ref="V216:X235" si="530">IF($D216=V$4,V$5,0)</f>
        <v>0</v>
      </c>
      <c r="W216" s="19">
        <f t="shared" si="530"/>
        <v>0</v>
      </c>
      <c r="X216" s="19">
        <f t="shared" si="530"/>
        <v>0</v>
      </c>
      <c r="Z216" s="19">
        <f t="shared" ref="Z216:AB235" si="531">IF($D216=Z$4,Z$5,0)</f>
        <v>0</v>
      </c>
      <c r="AA216" s="19">
        <f t="shared" si="531"/>
        <v>0</v>
      </c>
      <c r="AB216" s="19">
        <f t="shared" si="531"/>
        <v>0</v>
      </c>
      <c r="AD216" s="19">
        <f t="shared" ref="AD216:AF235" si="532">IF($D216=AD$4,AD$5,0)</f>
        <v>0</v>
      </c>
      <c r="AE216" s="19">
        <f t="shared" si="532"/>
        <v>0</v>
      </c>
      <c r="AF216" s="19">
        <f t="shared" si="532"/>
        <v>0</v>
      </c>
      <c r="AH216" s="19">
        <f t="shared" ref="AH216:AJ235" si="533">IF($D216=AH$4,AH$5,0)</f>
        <v>0</v>
      </c>
      <c r="AI216" s="19">
        <f t="shared" si="533"/>
        <v>0</v>
      </c>
      <c r="AJ216" s="19">
        <f t="shared" si="533"/>
        <v>0</v>
      </c>
      <c r="AL216" s="19">
        <f t="shared" ref="AL216:AN235" si="534">IF($D216=AL$4,AL$5,0)</f>
        <v>0</v>
      </c>
      <c r="AM216" s="19">
        <f t="shared" si="534"/>
        <v>0</v>
      </c>
      <c r="AN216" s="19">
        <f t="shared" si="534"/>
        <v>0</v>
      </c>
      <c r="AP216" s="19">
        <f t="shared" ref="AP216:AR235" si="535">IF($D216=AP$4,AP$5,0)</f>
        <v>0</v>
      </c>
      <c r="AQ216" s="19">
        <f t="shared" si="535"/>
        <v>0</v>
      </c>
      <c r="AR216" s="19">
        <f t="shared" si="535"/>
        <v>0</v>
      </c>
      <c r="AT216" s="19">
        <f t="shared" ref="AT216:AV235" si="536">IF($D216=AT$4,AT$5,0)</f>
        <v>0</v>
      </c>
      <c r="AU216" s="19">
        <f t="shared" si="536"/>
        <v>0</v>
      </c>
      <c r="AV216" s="19">
        <f t="shared" si="536"/>
        <v>0</v>
      </c>
      <c r="AX216" s="19">
        <f t="shared" ref="AX216:AZ235" si="537">IF($D216=AX$4,AX$5,0)</f>
        <v>0</v>
      </c>
      <c r="AY216" s="19">
        <f t="shared" si="537"/>
        <v>0</v>
      </c>
      <c r="AZ216" s="19">
        <f t="shared" si="537"/>
        <v>0</v>
      </c>
      <c r="BB216" s="19">
        <f t="shared" ref="BB216:BD235" si="538">IF($D216=BB$4,BB$5,0)</f>
        <v>0</v>
      </c>
      <c r="BC216" s="19">
        <f t="shared" si="538"/>
        <v>0</v>
      </c>
      <c r="BD216" s="19">
        <f t="shared" si="538"/>
        <v>0</v>
      </c>
      <c r="BF216" s="19">
        <f t="shared" ref="BF216:BH235" si="539">IF($D216=BF$4,BF$5,0)</f>
        <v>0</v>
      </c>
      <c r="BG216" s="19">
        <f t="shared" si="539"/>
        <v>0</v>
      </c>
      <c r="BH216" s="19">
        <f t="shared" si="539"/>
        <v>0</v>
      </c>
      <c r="BJ216" s="19">
        <f t="shared" ref="BJ216:BL235" si="540">IF($D216=BJ$4,BJ$5,0)</f>
        <v>0</v>
      </c>
      <c r="BK216" s="19">
        <f t="shared" si="540"/>
        <v>0</v>
      </c>
      <c r="BL216" s="19">
        <f t="shared" si="540"/>
        <v>0</v>
      </c>
      <c r="BN216" s="19">
        <f t="shared" ref="BN216:BP235" si="541">IF($D216=BN$4,BN$5,0)</f>
        <v>0</v>
      </c>
      <c r="BO216" s="19">
        <f t="shared" si="541"/>
        <v>0</v>
      </c>
      <c r="BP216" s="19">
        <f t="shared" si="541"/>
        <v>0</v>
      </c>
      <c r="BR216" s="19">
        <f t="shared" ref="BR216:BT235" si="542">IF($D216=BR$4,BR$5,0)</f>
        <v>0</v>
      </c>
      <c r="BS216" s="19">
        <f t="shared" si="542"/>
        <v>0</v>
      </c>
      <c r="BT216" s="19">
        <f t="shared" si="542"/>
        <v>0</v>
      </c>
      <c r="BV216" s="19">
        <f t="shared" ref="BV216:BX235" si="543">IF($D216=BV$4,BV$5,0)</f>
        <v>0</v>
      </c>
      <c r="BW216" s="19">
        <f t="shared" si="543"/>
        <v>0</v>
      </c>
      <c r="BX216" s="19">
        <f t="shared" si="543"/>
        <v>0</v>
      </c>
      <c r="BZ216" s="19">
        <f t="shared" ref="BZ216:CB235" si="544">IF($D216=BZ$4,BZ$5,0)</f>
        <v>0</v>
      </c>
      <c r="CA216" s="19">
        <f t="shared" si="544"/>
        <v>0</v>
      </c>
      <c r="CB216" s="19">
        <f t="shared" si="544"/>
        <v>0</v>
      </c>
      <c r="CD216" s="19">
        <f t="shared" ref="CD216:CF235" si="545">IF($D216=CD$4,CD$5,0)</f>
        <v>0</v>
      </c>
      <c r="CE216" s="19">
        <f t="shared" si="545"/>
        <v>0</v>
      </c>
      <c r="CF216" s="19">
        <f t="shared" si="545"/>
        <v>0</v>
      </c>
      <c r="CH216" s="19">
        <f t="shared" ref="CH216:CJ235" si="546">IF($D216=CH$4,CH$5,0)</f>
        <v>0</v>
      </c>
      <c r="CI216" s="19">
        <f t="shared" si="546"/>
        <v>0</v>
      </c>
      <c r="CJ216" s="19">
        <f t="shared" si="546"/>
        <v>0</v>
      </c>
      <c r="CL216" s="19">
        <f t="shared" ref="CL216:CN235" si="547">IF($D216=CL$4,CL$5,0)</f>
        <v>0</v>
      </c>
      <c r="CM216" s="19">
        <f t="shared" si="547"/>
        <v>0</v>
      </c>
      <c r="CN216" s="19">
        <f t="shared" si="547"/>
        <v>0</v>
      </c>
      <c r="CP216" s="19">
        <f t="shared" ref="CP216:CR235" si="548">IF($D216=CP$4,CP$5,0)</f>
        <v>0</v>
      </c>
      <c r="CQ216" s="19">
        <f t="shared" si="548"/>
        <v>0</v>
      </c>
      <c r="CR216" s="19">
        <f t="shared" si="548"/>
        <v>0</v>
      </c>
      <c r="CT216" s="19">
        <f t="shared" ref="CT216:CV235" si="549">IF($D216=CT$4,CT$5,0)</f>
        <v>0</v>
      </c>
      <c r="CU216" s="19">
        <f t="shared" si="549"/>
        <v>0</v>
      </c>
      <c r="CV216" s="19">
        <f t="shared" si="549"/>
        <v>0</v>
      </c>
      <c r="CX216" s="19">
        <f t="shared" ref="CX216:CZ235" si="550">IF($D216=CX$4,CX$5,0)</f>
        <v>0</v>
      </c>
      <c r="CY216" s="19">
        <f t="shared" si="550"/>
        <v>0</v>
      </c>
      <c r="CZ216" s="19">
        <f t="shared" si="550"/>
        <v>0</v>
      </c>
      <c r="DB216" s="19">
        <f t="shared" ref="DB216:DD235" si="551">IF($D216=DB$4,DB$5,0)</f>
        <v>0</v>
      </c>
      <c r="DC216" s="19">
        <f t="shared" si="551"/>
        <v>0</v>
      </c>
      <c r="DD216" s="19">
        <f t="shared" si="551"/>
        <v>0</v>
      </c>
      <c r="DF216" s="19">
        <f t="shared" ref="DF216:DH235" si="552">IF($D216=DF$4,DF$5,0)</f>
        <v>0</v>
      </c>
      <c r="DG216" s="19">
        <f t="shared" si="552"/>
        <v>0</v>
      </c>
      <c r="DH216" s="19">
        <f t="shared" si="552"/>
        <v>0</v>
      </c>
      <c r="DJ216" s="19">
        <f t="shared" ref="DJ216:DL235" si="553">IF($D216=DJ$4,DJ$5,0)</f>
        <v>1</v>
      </c>
      <c r="DK216" s="19">
        <f t="shared" si="553"/>
        <v>0</v>
      </c>
      <c r="DL216" s="19">
        <f t="shared" si="553"/>
        <v>1</v>
      </c>
      <c r="DN216" s="19">
        <f t="shared" ref="DN216:DP235" si="554">IF($D216=DN$4,DN$5,0)</f>
        <v>0</v>
      </c>
      <c r="DO216" s="19">
        <f t="shared" si="554"/>
        <v>0</v>
      </c>
      <c r="DP216" s="19">
        <f t="shared" si="554"/>
        <v>0</v>
      </c>
      <c r="DR216" s="19">
        <f t="shared" ref="DR216:DT235" si="555">IF($D216=DR$4,DR$5,0)</f>
        <v>0</v>
      </c>
      <c r="DS216" s="19">
        <f t="shared" si="555"/>
        <v>0</v>
      </c>
      <c r="DT216" s="19">
        <f t="shared" si="555"/>
        <v>0</v>
      </c>
      <c r="DV216" s="19">
        <f t="shared" ref="DV216:DX235" si="556">IF($D216=DV$4,DV$5,0)</f>
        <v>0</v>
      </c>
      <c r="DW216" s="19">
        <f t="shared" si="556"/>
        <v>0</v>
      </c>
      <c r="DX216" s="19">
        <f t="shared" si="556"/>
        <v>0</v>
      </c>
      <c r="DZ216" s="19">
        <f t="shared" ref="DZ216:EB235" si="557">IF($D216=DZ$4,DZ$5,0)</f>
        <v>0</v>
      </c>
      <c r="EA216" s="19">
        <f t="shared" si="557"/>
        <v>0</v>
      </c>
      <c r="EB216" s="19">
        <f t="shared" si="557"/>
        <v>0</v>
      </c>
      <c r="ED216" s="19">
        <f t="shared" ref="ED216:EF235" si="558">IF($D216=ED$4,ED$5,0)</f>
        <v>0</v>
      </c>
      <c r="EE216" s="19">
        <f t="shared" si="558"/>
        <v>0</v>
      </c>
      <c r="EF216" s="19">
        <f t="shared" si="558"/>
        <v>0</v>
      </c>
      <c r="EH216" s="19">
        <f t="shared" ref="EH216:EJ235" si="559">IF($D216=EH$4,EH$5,0)</f>
        <v>0</v>
      </c>
      <c r="EI216" s="19">
        <f t="shared" si="559"/>
        <v>0</v>
      </c>
      <c r="EJ216" s="19">
        <f t="shared" si="559"/>
        <v>0</v>
      </c>
      <c r="EL216" s="19">
        <f t="shared" ref="EL216:EN235" si="560">IF($D216=EL$4,EL$5,0)</f>
        <v>0</v>
      </c>
      <c r="EM216" s="19">
        <f t="shared" si="560"/>
        <v>0</v>
      </c>
      <c r="EN216" s="19">
        <f t="shared" si="560"/>
        <v>0</v>
      </c>
      <c r="EP216" s="19">
        <f t="shared" ref="EP216:ER235" si="561">IF($D216=EP$4,EP$5,0)</f>
        <v>0</v>
      </c>
      <c r="EQ216" s="19">
        <f t="shared" si="561"/>
        <v>0</v>
      </c>
      <c r="ER216" s="19">
        <f t="shared" si="561"/>
        <v>0</v>
      </c>
      <c r="ET216" s="19">
        <f t="shared" ref="ET216:EV235" si="562">IF($D216=ET$4,ET$5,0)</f>
        <v>0</v>
      </c>
      <c r="EU216" s="19">
        <f t="shared" si="562"/>
        <v>0</v>
      </c>
      <c r="EV216" s="19">
        <f t="shared" si="562"/>
        <v>0</v>
      </c>
      <c r="EX216" s="19">
        <f t="shared" ref="EX216:EZ235" si="563">IF($D216=EX$4,EX$5,0)</f>
        <v>0</v>
      </c>
      <c r="EY216" s="19">
        <f t="shared" si="563"/>
        <v>0</v>
      </c>
      <c r="EZ216" s="19">
        <f t="shared" si="563"/>
        <v>0</v>
      </c>
      <c r="FB216" s="19">
        <f t="shared" ref="FB216:FD235" si="564">IF($D216=FB$4,FB$5,0)</f>
        <v>0</v>
      </c>
      <c r="FC216" s="19">
        <f t="shared" si="564"/>
        <v>0</v>
      </c>
      <c r="FD216" s="19">
        <f t="shared" si="564"/>
        <v>0</v>
      </c>
      <c r="FF216" s="19">
        <f t="shared" ref="FF216:FH235" si="565">IF($D216=FF$4,FF$5,0)</f>
        <v>0</v>
      </c>
      <c r="FG216" s="19">
        <f t="shared" si="565"/>
        <v>0</v>
      </c>
      <c r="FH216" s="19">
        <f t="shared" si="565"/>
        <v>0</v>
      </c>
      <c r="FJ216" s="19">
        <f t="shared" ref="FJ216:FL235" si="566">IF($D216=FJ$4,FJ$5,0)</f>
        <v>0</v>
      </c>
      <c r="FK216" s="19">
        <f t="shared" si="566"/>
        <v>0</v>
      </c>
      <c r="FL216" s="19">
        <f t="shared" si="566"/>
        <v>0</v>
      </c>
      <c r="FN216" s="19">
        <f t="shared" ref="FN216:FP235" si="567">IF($D216=FN$4,FN$5,0)</f>
        <v>0</v>
      </c>
      <c r="FO216" s="19">
        <f t="shared" si="567"/>
        <v>0</v>
      </c>
      <c r="FP216" s="19">
        <f t="shared" si="567"/>
        <v>0</v>
      </c>
      <c r="FR216" s="19">
        <f t="shared" ref="FR216:FT235" si="568">IF($D216=FR$4,FR$5,0)</f>
        <v>0</v>
      </c>
      <c r="FS216" s="19">
        <f t="shared" si="568"/>
        <v>0</v>
      </c>
      <c r="FT216" s="19">
        <f t="shared" si="568"/>
        <v>0</v>
      </c>
      <c r="FV216" s="19">
        <f t="shared" ref="FV216:FX235" si="569">IF($D216=FV$4,FV$5,0)</f>
        <v>0</v>
      </c>
      <c r="FW216" s="19">
        <f t="shared" si="569"/>
        <v>0</v>
      </c>
      <c r="FX216" s="19">
        <f t="shared" si="569"/>
        <v>0</v>
      </c>
      <c r="FZ216" s="19">
        <f t="shared" ref="FZ216:GB235" si="570">IF($D216=FZ$4,FZ$5,0)</f>
        <v>0</v>
      </c>
      <c r="GA216" s="19">
        <f t="shared" si="570"/>
        <v>0</v>
      </c>
      <c r="GB216" s="19">
        <f t="shared" si="570"/>
        <v>0</v>
      </c>
      <c r="GD216" s="19">
        <f t="shared" ref="GD216:GF235" si="571">IF($D216=GD$4,GD$5,0)</f>
        <v>0</v>
      </c>
      <c r="GE216" s="19">
        <f t="shared" si="571"/>
        <v>0</v>
      </c>
      <c r="GF216" s="19">
        <f t="shared" si="571"/>
        <v>0</v>
      </c>
      <c r="GH216" s="19">
        <f t="shared" ref="GH216:GJ235" si="572">IF($D216=GH$4,GH$5,0)</f>
        <v>0</v>
      </c>
      <c r="GI216" s="19">
        <f t="shared" si="572"/>
        <v>0</v>
      </c>
      <c r="GJ216" s="19">
        <f t="shared" si="572"/>
        <v>0</v>
      </c>
      <c r="GL216" s="19">
        <f t="shared" ref="GL216:GN235" si="573">IF($D216=GL$4,GL$5,0)</f>
        <v>0</v>
      </c>
      <c r="GM216" s="19">
        <f t="shared" si="573"/>
        <v>0</v>
      </c>
      <c r="GN216" s="19">
        <f t="shared" si="573"/>
        <v>0</v>
      </c>
      <c r="GP216" s="19">
        <f t="shared" ref="GP216:GR235" si="574">IF($D216=GP$4,GP$5,0)</f>
        <v>0</v>
      </c>
      <c r="GQ216" s="19">
        <f t="shared" si="574"/>
        <v>0</v>
      </c>
      <c r="GR216" s="19">
        <f t="shared" si="574"/>
        <v>0</v>
      </c>
      <c r="GT216" s="19">
        <f t="shared" ref="GT216:GV235" si="575">IF($D216=GT$4,GT$5,0)</f>
        <v>0</v>
      </c>
      <c r="GU216" s="19">
        <f t="shared" si="575"/>
        <v>0</v>
      </c>
      <c r="GV216" s="19">
        <f t="shared" si="575"/>
        <v>0</v>
      </c>
      <c r="HA216" s="27">
        <f>IF(N216="wykład",G216*E216*'Formy zajęć'!$D$53*'Formy zajęć'!$D$58,IF(N216="ćw.aud",G216*E216*'Kierunek studiów'!$C$6/'Formy zajęć'!$D$59*'Formy zajęć'!$D$53,IF(N216="sem",G216*E216*'Kierunek studiów'!$C$6/'Formy zajęć'!$D$62*'Formy zajęć'!$D$53,IF(N216="ćw.konw",G216*E216*'Formy zajęć'!$D$53*'Kierunek studiów'!$C$6/'Formy zajęć'!$D$61,IF(N216="ćw.lab",G216*E216*'Formy zajęć'!$D$53*'Kierunek studiów'!$C$6/'Formy zajęć'!$D$60,IF(N216="niesklasyfikowane",0,""))))))</f>
        <v>0</v>
      </c>
      <c r="HB216" s="19">
        <f>IF(HA216&lt;&gt;"",MROUND(HA216,0.5),"")</f>
        <v>0</v>
      </c>
    </row>
    <row r="217" spans="2:210" x14ac:dyDescent="0.25">
      <c r="B217" s="28">
        <f t="shared" ref="B217:B245" si="576">IF(AND(C217=C216,C217&lt;&gt;0),B216+1,0)</f>
        <v>1</v>
      </c>
      <c r="C217" s="25" t="str">
        <f>Przedmioty!B218</f>
        <v>Wycena przedsiębiorstw</v>
      </c>
      <c r="D217" s="28" t="str">
        <f>Przedmioty!D218</f>
        <v>ĆWICZENIA 2</v>
      </c>
      <c r="E217" s="28">
        <f>Przedmioty!C218</f>
        <v>15</v>
      </c>
      <c r="F217" s="29">
        <f t="shared" ref="F217:F251" si="577">SUM(V217,Z217,AD217,AH217,AL217,AP217,AT217,AX217,BB217,BF217,BJ217,BN217,BR217,BV217,BZ217,CD217,CH217,CL217,CP217,CT217,CX217,DB217,DF217,DJ217,DN217,DR217,DV217,DZ217,ED217,EH217,EL217,EP217,ET217,EX217,FB217,FF217,FJ217,FN217,FR217,FV217,FZ217,GD217,GH217,GL217,GP217,GT217)</f>
        <v>1</v>
      </c>
      <c r="G217" s="29">
        <f t="shared" ref="G217:G251" si="578">SUM(W217,AA217,AE217,AI217,AM217,AQ217,AU217,AY217,BC217,BG217,BK217,BO217,BS217,BW217,CA217,CE217,CI217,CM217,CQ217,CU217,CY217,DC217,DG217,DK217,DO217,DS217,DW217,EA217,EE217,EI217,EM217,EQ217,EU217,EY217,FC217,FG217,FK217,FO217,FS217,FW217,GA217,GE217,GI217,GM217,GQ217,GU217)</f>
        <v>2</v>
      </c>
      <c r="H217" s="29">
        <f t="shared" ref="H217:H251" si="579">SUM(X217,AB217,AF217,AJ217,AN217,AR217,AV217,AZ217,BD217,BH217,BL217,BP217,BT217,BX217,CB217,CF217,CJ217,CN217,CR217,CV217,CZ217,DD217,DH217,DL217,DP217,DT217,DX217,EB217,EF217,EJ217,EN217,ER217,EV217,EZ217,FD217,FH217,FL217,FP217,FT217,FX217,GB217,GF217,GJ217,GN217,GR217,GV217)</f>
        <v>1</v>
      </c>
      <c r="J217" s="19">
        <f t="shared" ref="J217:J245" si="580">E217*SUM(F217:H217)</f>
        <v>60</v>
      </c>
      <c r="K217" s="19">
        <f t="shared" ref="K217:K251" si="581">K216+J217</f>
        <v>120</v>
      </c>
      <c r="L217" s="19">
        <f>IF(OR(B218&gt;B217,J217=0),"",K217-SUM($L$216:L216))</f>
        <v>120</v>
      </c>
      <c r="M217" s="19">
        <f t="shared" si="528"/>
        <v>4</v>
      </c>
      <c r="N217" s="19" t="str">
        <f t="shared" si="529"/>
        <v>ćw.aud</v>
      </c>
      <c r="P217" s="55">
        <f>IF(N217="wykład",E217,IF(N217="ćw.aud",E217*'Kierunek studiów'!$C$6/'Formy zajęć'!$D$59,IF(N217="ćw.lab",E217*'Kierunek studiów'!$C$6/'Formy zajęć'!$D$60,IF(N217="ćw.konw",E217*'Kierunek studiów'!$C$6/'Formy zajęć'!$D$61,IF(N217="sem",E217*'Kierunek studiów'!$C$6/'Formy zajęć'!$D$62,IF(N217="niesklasyfikowane",0,""))))))</f>
        <v>45</v>
      </c>
      <c r="V217" s="19">
        <f t="shared" si="530"/>
        <v>0</v>
      </c>
      <c r="W217" s="19">
        <f t="shared" si="530"/>
        <v>0</v>
      </c>
      <c r="X217" s="19">
        <f t="shared" si="530"/>
        <v>0</v>
      </c>
      <c r="Z217" s="19">
        <f t="shared" si="531"/>
        <v>1</v>
      </c>
      <c r="AA217" s="19">
        <f t="shared" si="531"/>
        <v>2</v>
      </c>
      <c r="AB217" s="19">
        <f t="shared" si="531"/>
        <v>1</v>
      </c>
      <c r="AD217" s="19">
        <f t="shared" si="532"/>
        <v>0</v>
      </c>
      <c r="AE217" s="19">
        <f t="shared" si="532"/>
        <v>0</v>
      </c>
      <c r="AF217" s="19">
        <f t="shared" si="532"/>
        <v>0</v>
      </c>
      <c r="AH217" s="19">
        <f t="shared" si="533"/>
        <v>0</v>
      </c>
      <c r="AI217" s="19">
        <f t="shared" si="533"/>
        <v>0</v>
      </c>
      <c r="AJ217" s="19">
        <f t="shared" si="533"/>
        <v>0</v>
      </c>
      <c r="AL217" s="19">
        <f t="shared" si="534"/>
        <v>0</v>
      </c>
      <c r="AM217" s="19">
        <f t="shared" si="534"/>
        <v>0</v>
      </c>
      <c r="AN217" s="19">
        <f t="shared" si="534"/>
        <v>0</v>
      </c>
      <c r="AP217" s="19">
        <f t="shared" si="535"/>
        <v>0</v>
      </c>
      <c r="AQ217" s="19">
        <f t="shared" si="535"/>
        <v>0</v>
      </c>
      <c r="AR217" s="19">
        <f t="shared" si="535"/>
        <v>0</v>
      </c>
      <c r="AT217" s="19">
        <f t="shared" si="536"/>
        <v>0</v>
      </c>
      <c r="AU217" s="19">
        <f t="shared" si="536"/>
        <v>0</v>
      </c>
      <c r="AV217" s="19">
        <f t="shared" si="536"/>
        <v>0</v>
      </c>
      <c r="AX217" s="19">
        <f t="shared" si="537"/>
        <v>0</v>
      </c>
      <c r="AY217" s="19">
        <f t="shared" si="537"/>
        <v>0</v>
      </c>
      <c r="AZ217" s="19">
        <f t="shared" si="537"/>
        <v>0</v>
      </c>
      <c r="BB217" s="19">
        <f t="shared" si="538"/>
        <v>0</v>
      </c>
      <c r="BC217" s="19">
        <f t="shared" si="538"/>
        <v>0</v>
      </c>
      <c r="BD217" s="19">
        <f t="shared" si="538"/>
        <v>0</v>
      </c>
      <c r="BF217" s="19">
        <f t="shared" si="539"/>
        <v>0</v>
      </c>
      <c r="BG217" s="19">
        <f t="shared" si="539"/>
        <v>0</v>
      </c>
      <c r="BH217" s="19">
        <f t="shared" si="539"/>
        <v>0</v>
      </c>
      <c r="BJ217" s="19">
        <f t="shared" si="540"/>
        <v>0</v>
      </c>
      <c r="BK217" s="19">
        <f t="shared" si="540"/>
        <v>0</v>
      </c>
      <c r="BL217" s="19">
        <f t="shared" si="540"/>
        <v>0</v>
      </c>
      <c r="BN217" s="19">
        <f t="shared" si="541"/>
        <v>0</v>
      </c>
      <c r="BO217" s="19">
        <f t="shared" si="541"/>
        <v>0</v>
      </c>
      <c r="BP217" s="19">
        <f t="shared" si="541"/>
        <v>0</v>
      </c>
      <c r="BR217" s="19">
        <f t="shared" si="542"/>
        <v>0</v>
      </c>
      <c r="BS217" s="19">
        <f t="shared" si="542"/>
        <v>0</v>
      </c>
      <c r="BT217" s="19">
        <f t="shared" si="542"/>
        <v>0</v>
      </c>
      <c r="BV217" s="19">
        <f t="shared" si="543"/>
        <v>0</v>
      </c>
      <c r="BW217" s="19">
        <f t="shared" si="543"/>
        <v>0</v>
      </c>
      <c r="BX217" s="19">
        <f t="shared" si="543"/>
        <v>0</v>
      </c>
      <c r="BZ217" s="19">
        <f t="shared" si="544"/>
        <v>0</v>
      </c>
      <c r="CA217" s="19">
        <f t="shared" si="544"/>
        <v>0</v>
      </c>
      <c r="CB217" s="19">
        <f t="shared" si="544"/>
        <v>0</v>
      </c>
      <c r="CD217" s="19">
        <f t="shared" si="545"/>
        <v>0</v>
      </c>
      <c r="CE217" s="19">
        <f t="shared" si="545"/>
        <v>0</v>
      </c>
      <c r="CF217" s="19">
        <f t="shared" si="545"/>
        <v>0</v>
      </c>
      <c r="CH217" s="19">
        <f t="shared" si="546"/>
        <v>0</v>
      </c>
      <c r="CI217" s="19">
        <f t="shared" si="546"/>
        <v>0</v>
      </c>
      <c r="CJ217" s="19">
        <f t="shared" si="546"/>
        <v>0</v>
      </c>
      <c r="CL217" s="19">
        <f t="shared" si="547"/>
        <v>0</v>
      </c>
      <c r="CM217" s="19">
        <f t="shared" si="547"/>
        <v>0</v>
      </c>
      <c r="CN217" s="19">
        <f t="shared" si="547"/>
        <v>0</v>
      </c>
      <c r="CP217" s="19">
        <f t="shared" si="548"/>
        <v>0</v>
      </c>
      <c r="CQ217" s="19">
        <f t="shared" si="548"/>
        <v>0</v>
      </c>
      <c r="CR217" s="19">
        <f t="shared" si="548"/>
        <v>0</v>
      </c>
      <c r="CT217" s="19">
        <f t="shared" si="549"/>
        <v>0</v>
      </c>
      <c r="CU217" s="19">
        <f t="shared" si="549"/>
        <v>0</v>
      </c>
      <c r="CV217" s="19">
        <f t="shared" si="549"/>
        <v>0</v>
      </c>
      <c r="CX217" s="19">
        <f t="shared" si="550"/>
        <v>0</v>
      </c>
      <c r="CY217" s="19">
        <f t="shared" si="550"/>
        <v>0</v>
      </c>
      <c r="CZ217" s="19">
        <f t="shared" si="550"/>
        <v>0</v>
      </c>
      <c r="DB217" s="19">
        <f t="shared" si="551"/>
        <v>0</v>
      </c>
      <c r="DC217" s="19">
        <f t="shared" si="551"/>
        <v>0</v>
      </c>
      <c r="DD217" s="19">
        <f t="shared" si="551"/>
        <v>0</v>
      </c>
      <c r="DF217" s="19">
        <f t="shared" si="552"/>
        <v>0</v>
      </c>
      <c r="DG217" s="19">
        <f t="shared" si="552"/>
        <v>0</v>
      </c>
      <c r="DH217" s="19">
        <f t="shared" si="552"/>
        <v>0</v>
      </c>
      <c r="DJ217" s="19">
        <f t="shared" si="553"/>
        <v>0</v>
      </c>
      <c r="DK217" s="19">
        <f t="shared" si="553"/>
        <v>0</v>
      </c>
      <c r="DL217" s="19">
        <f t="shared" si="553"/>
        <v>0</v>
      </c>
      <c r="DN217" s="19">
        <f t="shared" si="554"/>
        <v>0</v>
      </c>
      <c r="DO217" s="19">
        <f t="shared" si="554"/>
        <v>0</v>
      </c>
      <c r="DP217" s="19">
        <f t="shared" si="554"/>
        <v>0</v>
      </c>
      <c r="DR217" s="19">
        <f t="shared" si="555"/>
        <v>0</v>
      </c>
      <c r="DS217" s="19">
        <f t="shared" si="555"/>
        <v>0</v>
      </c>
      <c r="DT217" s="19">
        <f t="shared" si="555"/>
        <v>0</v>
      </c>
      <c r="DV217" s="19">
        <f t="shared" si="556"/>
        <v>0</v>
      </c>
      <c r="DW217" s="19">
        <f t="shared" si="556"/>
        <v>0</v>
      </c>
      <c r="DX217" s="19">
        <f t="shared" si="556"/>
        <v>0</v>
      </c>
      <c r="DZ217" s="19">
        <f t="shared" si="557"/>
        <v>0</v>
      </c>
      <c r="EA217" s="19">
        <f t="shared" si="557"/>
        <v>0</v>
      </c>
      <c r="EB217" s="19">
        <f t="shared" si="557"/>
        <v>0</v>
      </c>
      <c r="ED217" s="19">
        <f t="shared" si="558"/>
        <v>0</v>
      </c>
      <c r="EE217" s="19">
        <f t="shared" si="558"/>
        <v>0</v>
      </c>
      <c r="EF217" s="19">
        <f t="shared" si="558"/>
        <v>0</v>
      </c>
      <c r="EH217" s="19">
        <f t="shared" si="559"/>
        <v>0</v>
      </c>
      <c r="EI217" s="19">
        <f t="shared" si="559"/>
        <v>0</v>
      </c>
      <c r="EJ217" s="19">
        <f t="shared" si="559"/>
        <v>0</v>
      </c>
      <c r="EL217" s="19">
        <f t="shared" si="560"/>
        <v>0</v>
      </c>
      <c r="EM217" s="19">
        <f t="shared" si="560"/>
        <v>0</v>
      </c>
      <c r="EN217" s="19">
        <f t="shared" si="560"/>
        <v>0</v>
      </c>
      <c r="EP217" s="19">
        <f t="shared" si="561"/>
        <v>0</v>
      </c>
      <c r="EQ217" s="19">
        <f t="shared" si="561"/>
        <v>0</v>
      </c>
      <c r="ER217" s="19">
        <f t="shared" si="561"/>
        <v>0</v>
      </c>
      <c r="ET217" s="19">
        <f t="shared" si="562"/>
        <v>0</v>
      </c>
      <c r="EU217" s="19">
        <f t="shared" si="562"/>
        <v>0</v>
      </c>
      <c r="EV217" s="19">
        <f t="shared" si="562"/>
        <v>0</v>
      </c>
      <c r="EX217" s="19">
        <f t="shared" si="563"/>
        <v>0</v>
      </c>
      <c r="EY217" s="19">
        <f t="shared" si="563"/>
        <v>0</v>
      </c>
      <c r="EZ217" s="19">
        <f t="shared" si="563"/>
        <v>0</v>
      </c>
      <c r="FB217" s="19">
        <f t="shared" si="564"/>
        <v>0</v>
      </c>
      <c r="FC217" s="19">
        <f t="shared" si="564"/>
        <v>0</v>
      </c>
      <c r="FD217" s="19">
        <f t="shared" si="564"/>
        <v>0</v>
      </c>
      <c r="FF217" s="19">
        <f t="shared" si="565"/>
        <v>0</v>
      </c>
      <c r="FG217" s="19">
        <f t="shared" si="565"/>
        <v>0</v>
      </c>
      <c r="FH217" s="19">
        <f t="shared" si="565"/>
        <v>0</v>
      </c>
      <c r="FJ217" s="19">
        <f t="shared" si="566"/>
        <v>0</v>
      </c>
      <c r="FK217" s="19">
        <f t="shared" si="566"/>
        <v>0</v>
      </c>
      <c r="FL217" s="19">
        <f t="shared" si="566"/>
        <v>0</v>
      </c>
      <c r="FN217" s="19">
        <f t="shared" si="567"/>
        <v>0</v>
      </c>
      <c r="FO217" s="19">
        <f t="shared" si="567"/>
        <v>0</v>
      </c>
      <c r="FP217" s="19">
        <f t="shared" si="567"/>
        <v>0</v>
      </c>
      <c r="FR217" s="19">
        <f t="shared" si="568"/>
        <v>0</v>
      </c>
      <c r="FS217" s="19">
        <f t="shared" si="568"/>
        <v>0</v>
      </c>
      <c r="FT217" s="19">
        <f t="shared" si="568"/>
        <v>0</v>
      </c>
      <c r="FV217" s="19">
        <f t="shared" si="569"/>
        <v>0</v>
      </c>
      <c r="FW217" s="19">
        <f t="shared" si="569"/>
        <v>0</v>
      </c>
      <c r="FX217" s="19">
        <f t="shared" si="569"/>
        <v>0</v>
      </c>
      <c r="FZ217" s="19">
        <f t="shared" si="570"/>
        <v>0</v>
      </c>
      <c r="GA217" s="19">
        <f t="shared" si="570"/>
        <v>0</v>
      </c>
      <c r="GB217" s="19">
        <f t="shared" si="570"/>
        <v>0</v>
      </c>
      <c r="GD217" s="19">
        <f t="shared" si="571"/>
        <v>0</v>
      </c>
      <c r="GE217" s="19">
        <f t="shared" si="571"/>
        <v>0</v>
      </c>
      <c r="GF217" s="19">
        <f t="shared" si="571"/>
        <v>0</v>
      </c>
      <c r="GH217" s="19">
        <f t="shared" si="572"/>
        <v>0</v>
      </c>
      <c r="GI217" s="19">
        <f t="shared" si="572"/>
        <v>0</v>
      </c>
      <c r="GJ217" s="19">
        <f t="shared" si="572"/>
        <v>0</v>
      </c>
      <c r="GL217" s="19">
        <f t="shared" si="573"/>
        <v>0</v>
      </c>
      <c r="GM217" s="19">
        <f t="shared" si="573"/>
        <v>0</v>
      </c>
      <c r="GN217" s="19">
        <f t="shared" si="573"/>
        <v>0</v>
      </c>
      <c r="GP217" s="19">
        <f t="shared" si="574"/>
        <v>0</v>
      </c>
      <c r="GQ217" s="19">
        <f t="shared" si="574"/>
        <v>0</v>
      </c>
      <c r="GR217" s="19">
        <f t="shared" si="574"/>
        <v>0</v>
      </c>
      <c r="GT217" s="19">
        <f t="shared" si="575"/>
        <v>0</v>
      </c>
      <c r="GU217" s="19">
        <f t="shared" si="575"/>
        <v>0</v>
      </c>
      <c r="GV217" s="19">
        <f t="shared" si="575"/>
        <v>0</v>
      </c>
      <c r="HA217" s="27">
        <f>IF(N217="wykład",G217*E217*'Formy zajęć'!$D$53*'Formy zajęć'!$D$58,IF(N217="ćw.aud",G217*E217*'Kierunek studiów'!$C$6/'Formy zajęć'!$D$59*'Formy zajęć'!$D$53,IF(N217="sem",G217*E217*'Kierunek studiów'!$C$6/'Formy zajęć'!$D$62*'Formy zajęć'!$D$53,IF(N217="ćw.konw",G217*E217*'Formy zajęć'!$D$53*'Kierunek studiów'!$C$6/'Formy zajęć'!$D$61,IF(N217="ćw.lab",G217*E217*'Formy zajęć'!$D$53*'Kierunek studiów'!$C$6/'Formy zajęć'!$D$60,IF(N217="niesklasyfikowane",0,""))))))</f>
        <v>0</v>
      </c>
      <c r="HB217" s="19">
        <f t="shared" ref="HB217:HB251" si="582">IF(HA217&lt;&gt;"",MROUND(HA217,0.5),"")</f>
        <v>0</v>
      </c>
    </row>
    <row r="218" spans="2:210" x14ac:dyDescent="0.25">
      <c r="B218" s="28">
        <f t="shared" si="576"/>
        <v>0</v>
      </c>
      <c r="C218" s="25" t="str">
        <f>Przedmioty!B219</f>
        <v>Efektywność budownictwa zrównoważonego</v>
      </c>
      <c r="D218" s="28" t="str">
        <f>Przedmioty!D219</f>
        <v>ĆWICZENIA KONWERSATORYJNE 1</v>
      </c>
      <c r="E218" s="28">
        <f>Przedmioty!C219</f>
        <v>15</v>
      </c>
      <c r="F218" s="29">
        <f t="shared" si="577"/>
        <v>1</v>
      </c>
      <c r="G218" s="29">
        <f t="shared" si="578"/>
        <v>1</v>
      </c>
      <c r="H218" s="29">
        <f t="shared" si="579"/>
        <v>0</v>
      </c>
      <c r="J218" s="19">
        <f t="shared" si="580"/>
        <v>30</v>
      </c>
      <c r="K218" s="19">
        <f t="shared" si="581"/>
        <v>150</v>
      </c>
      <c r="L218" s="19">
        <f>IF(OR(B219&gt;B218,J218=0),"",K218-SUM($L$216:L217))</f>
        <v>30</v>
      </c>
      <c r="M218" s="19">
        <f t="shared" si="528"/>
        <v>1</v>
      </c>
      <c r="N218" s="19" t="str">
        <f t="shared" si="529"/>
        <v>ćw.konw</v>
      </c>
      <c r="P218" s="55">
        <f>IF(N218="wykład",E218,IF(N218="ćw.aud",E218*'Kierunek studiów'!$C$6/'Formy zajęć'!$D$59,IF(N218="ćw.lab",E218*'Kierunek studiów'!$C$6/'Formy zajęć'!$D$60,IF(N218="ćw.konw",E218*'Kierunek studiów'!$C$6/'Formy zajęć'!$D$61,IF(N218="sem",E218*'Kierunek studiów'!$C$6/'Formy zajęć'!$D$62,IF(N218="niesklasyfikowane",0,""))))))</f>
        <v>56.25</v>
      </c>
      <c r="V218" s="19">
        <f t="shared" si="530"/>
        <v>0</v>
      </c>
      <c r="W218" s="19">
        <f t="shared" si="530"/>
        <v>0</v>
      </c>
      <c r="X218" s="19">
        <f t="shared" si="530"/>
        <v>0</v>
      </c>
      <c r="Z218" s="19">
        <f t="shared" si="531"/>
        <v>0</v>
      </c>
      <c r="AA218" s="19">
        <f t="shared" si="531"/>
        <v>0</v>
      </c>
      <c r="AB218" s="19">
        <f t="shared" si="531"/>
        <v>0</v>
      </c>
      <c r="AD218" s="19">
        <f t="shared" si="532"/>
        <v>0</v>
      </c>
      <c r="AE218" s="19">
        <f t="shared" si="532"/>
        <v>0</v>
      </c>
      <c r="AF218" s="19">
        <f t="shared" si="532"/>
        <v>0</v>
      </c>
      <c r="AH218" s="19">
        <f t="shared" si="533"/>
        <v>0</v>
      </c>
      <c r="AI218" s="19">
        <f t="shared" si="533"/>
        <v>0</v>
      </c>
      <c r="AJ218" s="19">
        <f t="shared" si="533"/>
        <v>0</v>
      </c>
      <c r="AL218" s="19">
        <f t="shared" si="534"/>
        <v>0</v>
      </c>
      <c r="AM218" s="19">
        <f t="shared" si="534"/>
        <v>0</v>
      </c>
      <c r="AN218" s="19">
        <f t="shared" si="534"/>
        <v>0</v>
      </c>
      <c r="AP218" s="19">
        <f t="shared" si="535"/>
        <v>0</v>
      </c>
      <c r="AQ218" s="19">
        <f t="shared" si="535"/>
        <v>0</v>
      </c>
      <c r="AR218" s="19">
        <f t="shared" si="535"/>
        <v>0</v>
      </c>
      <c r="AT218" s="19">
        <f t="shared" si="536"/>
        <v>1</v>
      </c>
      <c r="AU218" s="19">
        <f t="shared" si="536"/>
        <v>1</v>
      </c>
      <c r="AV218" s="19">
        <f t="shared" si="536"/>
        <v>0</v>
      </c>
      <c r="AX218" s="19">
        <f t="shared" si="537"/>
        <v>0</v>
      </c>
      <c r="AY218" s="19">
        <f t="shared" si="537"/>
        <v>0</v>
      </c>
      <c r="AZ218" s="19">
        <f t="shared" si="537"/>
        <v>0</v>
      </c>
      <c r="BB218" s="19">
        <f t="shared" si="538"/>
        <v>0</v>
      </c>
      <c r="BC218" s="19">
        <f t="shared" si="538"/>
        <v>0</v>
      </c>
      <c r="BD218" s="19">
        <f t="shared" si="538"/>
        <v>0</v>
      </c>
      <c r="BF218" s="19">
        <f t="shared" si="539"/>
        <v>0</v>
      </c>
      <c r="BG218" s="19">
        <f t="shared" si="539"/>
        <v>0</v>
      </c>
      <c r="BH218" s="19">
        <f t="shared" si="539"/>
        <v>0</v>
      </c>
      <c r="BJ218" s="19">
        <f t="shared" si="540"/>
        <v>0</v>
      </c>
      <c r="BK218" s="19">
        <f t="shared" si="540"/>
        <v>0</v>
      </c>
      <c r="BL218" s="19">
        <f t="shared" si="540"/>
        <v>0</v>
      </c>
      <c r="BN218" s="19">
        <f t="shared" si="541"/>
        <v>0</v>
      </c>
      <c r="BO218" s="19">
        <f t="shared" si="541"/>
        <v>0</v>
      </c>
      <c r="BP218" s="19">
        <f t="shared" si="541"/>
        <v>0</v>
      </c>
      <c r="BR218" s="19">
        <f t="shared" si="542"/>
        <v>0</v>
      </c>
      <c r="BS218" s="19">
        <f t="shared" si="542"/>
        <v>0</v>
      </c>
      <c r="BT218" s="19">
        <f t="shared" si="542"/>
        <v>0</v>
      </c>
      <c r="BV218" s="19">
        <f t="shared" si="543"/>
        <v>0</v>
      </c>
      <c r="BW218" s="19">
        <f t="shared" si="543"/>
        <v>0</v>
      </c>
      <c r="BX218" s="19">
        <f t="shared" si="543"/>
        <v>0</v>
      </c>
      <c r="BZ218" s="19">
        <f t="shared" si="544"/>
        <v>0</v>
      </c>
      <c r="CA218" s="19">
        <f t="shared" si="544"/>
        <v>0</v>
      </c>
      <c r="CB218" s="19">
        <f t="shared" si="544"/>
        <v>0</v>
      </c>
      <c r="CD218" s="19">
        <f t="shared" si="545"/>
        <v>0</v>
      </c>
      <c r="CE218" s="19">
        <f t="shared" si="545"/>
        <v>0</v>
      </c>
      <c r="CF218" s="19">
        <f t="shared" si="545"/>
        <v>0</v>
      </c>
      <c r="CH218" s="19">
        <f t="shared" si="546"/>
        <v>0</v>
      </c>
      <c r="CI218" s="19">
        <f t="shared" si="546"/>
        <v>0</v>
      </c>
      <c r="CJ218" s="19">
        <f t="shared" si="546"/>
        <v>0</v>
      </c>
      <c r="CL218" s="19">
        <f t="shared" si="547"/>
        <v>0</v>
      </c>
      <c r="CM218" s="19">
        <f t="shared" si="547"/>
        <v>0</v>
      </c>
      <c r="CN218" s="19">
        <f t="shared" si="547"/>
        <v>0</v>
      </c>
      <c r="CP218" s="19">
        <f t="shared" si="548"/>
        <v>0</v>
      </c>
      <c r="CQ218" s="19">
        <f t="shared" si="548"/>
        <v>0</v>
      </c>
      <c r="CR218" s="19">
        <f t="shared" si="548"/>
        <v>0</v>
      </c>
      <c r="CT218" s="19">
        <f t="shared" si="549"/>
        <v>0</v>
      </c>
      <c r="CU218" s="19">
        <f t="shared" si="549"/>
        <v>0</v>
      </c>
      <c r="CV218" s="19">
        <f t="shared" si="549"/>
        <v>0</v>
      </c>
      <c r="CX218" s="19">
        <f t="shared" si="550"/>
        <v>0</v>
      </c>
      <c r="CY218" s="19">
        <f t="shared" si="550"/>
        <v>0</v>
      </c>
      <c r="CZ218" s="19">
        <f t="shared" si="550"/>
        <v>0</v>
      </c>
      <c r="DB218" s="19">
        <f t="shared" si="551"/>
        <v>0</v>
      </c>
      <c r="DC218" s="19">
        <f t="shared" si="551"/>
        <v>0</v>
      </c>
      <c r="DD218" s="19">
        <f t="shared" si="551"/>
        <v>0</v>
      </c>
      <c r="DF218" s="19">
        <f t="shared" si="552"/>
        <v>0</v>
      </c>
      <c r="DG218" s="19">
        <f t="shared" si="552"/>
        <v>0</v>
      </c>
      <c r="DH218" s="19">
        <f t="shared" si="552"/>
        <v>0</v>
      </c>
      <c r="DJ218" s="19">
        <f t="shared" si="553"/>
        <v>0</v>
      </c>
      <c r="DK218" s="19">
        <f t="shared" si="553"/>
        <v>0</v>
      </c>
      <c r="DL218" s="19">
        <f t="shared" si="553"/>
        <v>0</v>
      </c>
      <c r="DN218" s="19">
        <f t="shared" si="554"/>
        <v>0</v>
      </c>
      <c r="DO218" s="19">
        <f t="shared" si="554"/>
        <v>0</v>
      </c>
      <c r="DP218" s="19">
        <f t="shared" si="554"/>
        <v>0</v>
      </c>
      <c r="DR218" s="19">
        <f t="shared" si="555"/>
        <v>0</v>
      </c>
      <c r="DS218" s="19">
        <f t="shared" si="555"/>
        <v>0</v>
      </c>
      <c r="DT218" s="19">
        <f t="shared" si="555"/>
        <v>0</v>
      </c>
      <c r="DV218" s="19">
        <f t="shared" si="556"/>
        <v>0</v>
      </c>
      <c r="DW218" s="19">
        <f t="shared" si="556"/>
        <v>0</v>
      </c>
      <c r="DX218" s="19">
        <f t="shared" si="556"/>
        <v>0</v>
      </c>
      <c r="DZ218" s="19">
        <f t="shared" si="557"/>
        <v>0</v>
      </c>
      <c r="EA218" s="19">
        <f t="shared" si="557"/>
        <v>0</v>
      </c>
      <c r="EB218" s="19">
        <f t="shared" si="557"/>
        <v>0</v>
      </c>
      <c r="ED218" s="19">
        <f t="shared" si="558"/>
        <v>0</v>
      </c>
      <c r="EE218" s="19">
        <f t="shared" si="558"/>
        <v>0</v>
      </c>
      <c r="EF218" s="19">
        <f t="shared" si="558"/>
        <v>0</v>
      </c>
      <c r="EH218" s="19">
        <f t="shared" si="559"/>
        <v>0</v>
      </c>
      <c r="EI218" s="19">
        <f t="shared" si="559"/>
        <v>0</v>
      </c>
      <c r="EJ218" s="19">
        <f t="shared" si="559"/>
        <v>0</v>
      </c>
      <c r="EL218" s="19">
        <f t="shared" si="560"/>
        <v>0</v>
      </c>
      <c r="EM218" s="19">
        <f t="shared" si="560"/>
        <v>0</v>
      </c>
      <c r="EN218" s="19">
        <f t="shared" si="560"/>
        <v>0</v>
      </c>
      <c r="EP218" s="19">
        <f t="shared" si="561"/>
        <v>0</v>
      </c>
      <c r="EQ218" s="19">
        <f t="shared" si="561"/>
        <v>0</v>
      </c>
      <c r="ER218" s="19">
        <f t="shared" si="561"/>
        <v>0</v>
      </c>
      <c r="ET218" s="19">
        <f t="shared" si="562"/>
        <v>0</v>
      </c>
      <c r="EU218" s="19">
        <f t="shared" si="562"/>
        <v>0</v>
      </c>
      <c r="EV218" s="19">
        <f t="shared" si="562"/>
        <v>0</v>
      </c>
      <c r="EX218" s="19">
        <f t="shared" si="563"/>
        <v>0</v>
      </c>
      <c r="EY218" s="19">
        <f t="shared" si="563"/>
        <v>0</v>
      </c>
      <c r="EZ218" s="19">
        <f t="shared" si="563"/>
        <v>0</v>
      </c>
      <c r="FB218" s="19">
        <f t="shared" si="564"/>
        <v>0</v>
      </c>
      <c r="FC218" s="19">
        <f t="shared" si="564"/>
        <v>0</v>
      </c>
      <c r="FD218" s="19">
        <f t="shared" si="564"/>
        <v>0</v>
      </c>
      <c r="FF218" s="19">
        <f t="shared" si="565"/>
        <v>0</v>
      </c>
      <c r="FG218" s="19">
        <f t="shared" si="565"/>
        <v>0</v>
      </c>
      <c r="FH218" s="19">
        <f t="shared" si="565"/>
        <v>0</v>
      </c>
      <c r="FJ218" s="19">
        <f t="shared" si="566"/>
        <v>0</v>
      </c>
      <c r="FK218" s="19">
        <f t="shared" si="566"/>
        <v>0</v>
      </c>
      <c r="FL218" s="19">
        <f t="shared" si="566"/>
        <v>0</v>
      </c>
      <c r="FN218" s="19">
        <f t="shared" si="567"/>
        <v>0</v>
      </c>
      <c r="FO218" s="19">
        <f t="shared" si="567"/>
        <v>0</v>
      </c>
      <c r="FP218" s="19">
        <f t="shared" si="567"/>
        <v>0</v>
      </c>
      <c r="FR218" s="19">
        <f t="shared" si="568"/>
        <v>0</v>
      </c>
      <c r="FS218" s="19">
        <f t="shared" si="568"/>
        <v>0</v>
      </c>
      <c r="FT218" s="19">
        <f t="shared" si="568"/>
        <v>0</v>
      </c>
      <c r="FV218" s="19">
        <f t="shared" si="569"/>
        <v>0</v>
      </c>
      <c r="FW218" s="19">
        <f t="shared" si="569"/>
        <v>0</v>
      </c>
      <c r="FX218" s="19">
        <f t="shared" si="569"/>
        <v>0</v>
      </c>
      <c r="FZ218" s="19">
        <f t="shared" si="570"/>
        <v>0</v>
      </c>
      <c r="GA218" s="19">
        <f t="shared" si="570"/>
        <v>0</v>
      </c>
      <c r="GB218" s="19">
        <f t="shared" si="570"/>
        <v>0</v>
      </c>
      <c r="GD218" s="19">
        <f t="shared" si="571"/>
        <v>0</v>
      </c>
      <c r="GE218" s="19">
        <f t="shared" si="571"/>
        <v>0</v>
      </c>
      <c r="GF218" s="19">
        <f t="shared" si="571"/>
        <v>0</v>
      </c>
      <c r="GH218" s="19">
        <f t="shared" si="572"/>
        <v>0</v>
      </c>
      <c r="GI218" s="19">
        <f t="shared" si="572"/>
        <v>0</v>
      </c>
      <c r="GJ218" s="19">
        <f t="shared" si="572"/>
        <v>0</v>
      </c>
      <c r="GL218" s="19">
        <f t="shared" si="573"/>
        <v>0</v>
      </c>
      <c r="GM218" s="19">
        <f t="shared" si="573"/>
        <v>0</v>
      </c>
      <c r="GN218" s="19">
        <f t="shared" si="573"/>
        <v>0</v>
      </c>
      <c r="GP218" s="19">
        <f t="shared" si="574"/>
        <v>0</v>
      </c>
      <c r="GQ218" s="19">
        <f t="shared" si="574"/>
        <v>0</v>
      </c>
      <c r="GR218" s="19">
        <f t="shared" si="574"/>
        <v>0</v>
      </c>
      <c r="GT218" s="19">
        <f t="shared" si="575"/>
        <v>0</v>
      </c>
      <c r="GU218" s="19">
        <f t="shared" si="575"/>
        <v>0</v>
      </c>
      <c r="GV218" s="19">
        <f t="shared" si="575"/>
        <v>0</v>
      </c>
      <c r="HA218" s="27">
        <f>IF(N218="wykład",G218*E218*'Formy zajęć'!$D$53*'Formy zajęć'!$D$58,IF(N218="ćw.aud",G218*E218*'Kierunek studiów'!$C$6/'Formy zajęć'!$D$59*'Formy zajęć'!$D$53,IF(N218="sem",G218*E218*'Kierunek studiów'!$C$6/'Formy zajęć'!$D$62*'Formy zajęć'!$D$53,IF(N218="ćw.konw",G218*E218*'Formy zajęć'!$D$53*'Kierunek studiów'!$C$6/'Formy zajęć'!$D$61,IF(N218="ćw.lab",G218*E218*'Formy zajęć'!$D$53*'Kierunek studiów'!$C$6/'Formy zajęć'!$D$60,IF(N218="niesklasyfikowane",0,""))))))</f>
        <v>0</v>
      </c>
      <c r="HB218" s="19">
        <f t="shared" si="582"/>
        <v>0</v>
      </c>
    </row>
    <row r="219" spans="2:210" x14ac:dyDescent="0.25">
      <c r="B219" s="28">
        <f t="shared" si="576"/>
        <v>0</v>
      </c>
      <c r="C219" s="25" t="str">
        <f>Przedmioty!B220</f>
        <v>Zarządzanie nieruchomościami publicznymi</v>
      </c>
      <c r="D219" s="28" t="str">
        <f>Przedmioty!D220</f>
        <v>WYKŁAD 1</v>
      </c>
      <c r="E219" s="28">
        <f>Przedmioty!C220</f>
        <v>15</v>
      </c>
      <c r="F219" s="29">
        <f t="shared" si="577"/>
        <v>1</v>
      </c>
      <c r="G219" s="29">
        <f t="shared" si="578"/>
        <v>0</v>
      </c>
      <c r="H219" s="29">
        <f t="shared" si="579"/>
        <v>1</v>
      </c>
      <c r="J219" s="19">
        <f t="shared" si="580"/>
        <v>30</v>
      </c>
      <c r="K219" s="19">
        <f t="shared" si="581"/>
        <v>180</v>
      </c>
      <c r="L219" s="19" t="str">
        <f>IF(OR(B220&gt;B219,J219=0),"",K219-SUM($L$216:L218))</f>
        <v/>
      </c>
      <c r="M219" s="19" t="str">
        <f t="shared" si="528"/>
        <v/>
      </c>
      <c r="N219" s="19" t="str">
        <f t="shared" si="529"/>
        <v>wykład</v>
      </c>
      <c r="P219" s="55">
        <f>IF(N219="wykład",E219,IF(N219="ćw.aud",E219*'Kierunek studiów'!$C$6/'Formy zajęć'!$D$59,IF(N219="ćw.lab",E219*'Kierunek studiów'!$C$6/'Formy zajęć'!$D$60,IF(N219="ćw.konw",E219*'Kierunek studiów'!$C$6/'Formy zajęć'!$D$61,IF(N219="sem",E219*'Kierunek studiów'!$C$6/'Formy zajęć'!$D$62,IF(N219="niesklasyfikowane",0,""))))))</f>
        <v>15</v>
      </c>
      <c r="V219" s="19">
        <f t="shared" si="530"/>
        <v>0</v>
      </c>
      <c r="W219" s="19">
        <f t="shared" si="530"/>
        <v>0</v>
      </c>
      <c r="X219" s="19">
        <f t="shared" si="530"/>
        <v>0</v>
      </c>
      <c r="Z219" s="19">
        <f t="shared" si="531"/>
        <v>0</v>
      </c>
      <c r="AA219" s="19">
        <f t="shared" si="531"/>
        <v>0</v>
      </c>
      <c r="AB219" s="19">
        <f t="shared" si="531"/>
        <v>0</v>
      </c>
      <c r="AD219" s="19">
        <f t="shared" si="532"/>
        <v>0</v>
      </c>
      <c r="AE219" s="19">
        <f t="shared" si="532"/>
        <v>0</v>
      </c>
      <c r="AF219" s="19">
        <f t="shared" si="532"/>
        <v>0</v>
      </c>
      <c r="AH219" s="19">
        <f t="shared" si="533"/>
        <v>0</v>
      </c>
      <c r="AI219" s="19">
        <f t="shared" si="533"/>
        <v>0</v>
      </c>
      <c r="AJ219" s="19">
        <f t="shared" si="533"/>
        <v>0</v>
      </c>
      <c r="AL219" s="19">
        <f t="shared" si="534"/>
        <v>0</v>
      </c>
      <c r="AM219" s="19">
        <f t="shared" si="534"/>
        <v>0</v>
      </c>
      <c r="AN219" s="19">
        <f t="shared" si="534"/>
        <v>0</v>
      </c>
      <c r="AP219" s="19">
        <f t="shared" si="535"/>
        <v>0</v>
      </c>
      <c r="AQ219" s="19">
        <f t="shared" si="535"/>
        <v>0</v>
      </c>
      <c r="AR219" s="19">
        <f t="shared" si="535"/>
        <v>0</v>
      </c>
      <c r="AT219" s="19">
        <f t="shared" si="536"/>
        <v>0</v>
      </c>
      <c r="AU219" s="19">
        <f t="shared" si="536"/>
        <v>0</v>
      </c>
      <c r="AV219" s="19">
        <f t="shared" si="536"/>
        <v>0</v>
      </c>
      <c r="AX219" s="19">
        <f t="shared" si="537"/>
        <v>0</v>
      </c>
      <c r="AY219" s="19">
        <f t="shared" si="537"/>
        <v>0</v>
      </c>
      <c r="AZ219" s="19">
        <f t="shared" si="537"/>
        <v>0</v>
      </c>
      <c r="BB219" s="19">
        <f t="shared" si="538"/>
        <v>0</v>
      </c>
      <c r="BC219" s="19">
        <f t="shared" si="538"/>
        <v>0</v>
      </c>
      <c r="BD219" s="19">
        <f t="shared" si="538"/>
        <v>0</v>
      </c>
      <c r="BF219" s="19">
        <f t="shared" si="539"/>
        <v>0</v>
      </c>
      <c r="BG219" s="19">
        <f t="shared" si="539"/>
        <v>0</v>
      </c>
      <c r="BH219" s="19">
        <f t="shared" si="539"/>
        <v>0</v>
      </c>
      <c r="BJ219" s="19">
        <f t="shared" si="540"/>
        <v>0</v>
      </c>
      <c r="BK219" s="19">
        <f t="shared" si="540"/>
        <v>0</v>
      </c>
      <c r="BL219" s="19">
        <f t="shared" si="540"/>
        <v>0</v>
      </c>
      <c r="BN219" s="19">
        <f t="shared" si="541"/>
        <v>0</v>
      </c>
      <c r="BO219" s="19">
        <f t="shared" si="541"/>
        <v>0</v>
      </c>
      <c r="BP219" s="19">
        <f t="shared" si="541"/>
        <v>0</v>
      </c>
      <c r="BR219" s="19">
        <f t="shared" si="542"/>
        <v>0</v>
      </c>
      <c r="BS219" s="19">
        <f t="shared" si="542"/>
        <v>0</v>
      </c>
      <c r="BT219" s="19">
        <f t="shared" si="542"/>
        <v>0</v>
      </c>
      <c r="BV219" s="19">
        <f t="shared" si="543"/>
        <v>0</v>
      </c>
      <c r="BW219" s="19">
        <f t="shared" si="543"/>
        <v>0</v>
      </c>
      <c r="BX219" s="19">
        <f t="shared" si="543"/>
        <v>0</v>
      </c>
      <c r="BZ219" s="19">
        <f t="shared" si="544"/>
        <v>0</v>
      </c>
      <c r="CA219" s="19">
        <f t="shared" si="544"/>
        <v>0</v>
      </c>
      <c r="CB219" s="19">
        <f t="shared" si="544"/>
        <v>0</v>
      </c>
      <c r="CD219" s="19">
        <f t="shared" si="545"/>
        <v>0</v>
      </c>
      <c r="CE219" s="19">
        <f t="shared" si="545"/>
        <v>0</v>
      </c>
      <c r="CF219" s="19">
        <f t="shared" si="545"/>
        <v>0</v>
      </c>
      <c r="CH219" s="19">
        <f t="shared" si="546"/>
        <v>0</v>
      </c>
      <c r="CI219" s="19">
        <f t="shared" si="546"/>
        <v>0</v>
      </c>
      <c r="CJ219" s="19">
        <f t="shared" si="546"/>
        <v>0</v>
      </c>
      <c r="CL219" s="19">
        <f t="shared" si="547"/>
        <v>0</v>
      </c>
      <c r="CM219" s="19">
        <f t="shared" si="547"/>
        <v>0</v>
      </c>
      <c r="CN219" s="19">
        <f t="shared" si="547"/>
        <v>0</v>
      </c>
      <c r="CP219" s="19">
        <f t="shared" si="548"/>
        <v>0</v>
      </c>
      <c r="CQ219" s="19">
        <f t="shared" si="548"/>
        <v>0</v>
      </c>
      <c r="CR219" s="19">
        <f t="shared" si="548"/>
        <v>0</v>
      </c>
      <c r="CT219" s="19">
        <f t="shared" si="549"/>
        <v>0</v>
      </c>
      <c r="CU219" s="19">
        <f t="shared" si="549"/>
        <v>0</v>
      </c>
      <c r="CV219" s="19">
        <f t="shared" si="549"/>
        <v>0</v>
      </c>
      <c r="CX219" s="19">
        <f t="shared" si="550"/>
        <v>0</v>
      </c>
      <c r="CY219" s="19">
        <f t="shared" si="550"/>
        <v>0</v>
      </c>
      <c r="CZ219" s="19">
        <f t="shared" si="550"/>
        <v>0</v>
      </c>
      <c r="DB219" s="19">
        <f t="shared" si="551"/>
        <v>0</v>
      </c>
      <c r="DC219" s="19">
        <f t="shared" si="551"/>
        <v>0</v>
      </c>
      <c r="DD219" s="19">
        <f t="shared" si="551"/>
        <v>0</v>
      </c>
      <c r="DF219" s="19">
        <f t="shared" si="552"/>
        <v>0</v>
      </c>
      <c r="DG219" s="19">
        <f t="shared" si="552"/>
        <v>0</v>
      </c>
      <c r="DH219" s="19">
        <f t="shared" si="552"/>
        <v>0</v>
      </c>
      <c r="DJ219" s="19">
        <f t="shared" si="553"/>
        <v>1</v>
      </c>
      <c r="DK219" s="19">
        <f t="shared" si="553"/>
        <v>0</v>
      </c>
      <c r="DL219" s="19">
        <f t="shared" si="553"/>
        <v>1</v>
      </c>
      <c r="DN219" s="19">
        <f t="shared" si="554"/>
        <v>0</v>
      </c>
      <c r="DO219" s="19">
        <f t="shared" si="554"/>
        <v>0</v>
      </c>
      <c r="DP219" s="19">
        <f t="shared" si="554"/>
        <v>0</v>
      </c>
      <c r="DR219" s="19">
        <f t="shared" si="555"/>
        <v>0</v>
      </c>
      <c r="DS219" s="19">
        <f t="shared" si="555"/>
        <v>0</v>
      </c>
      <c r="DT219" s="19">
        <f t="shared" si="555"/>
        <v>0</v>
      </c>
      <c r="DV219" s="19">
        <f t="shared" si="556"/>
        <v>0</v>
      </c>
      <c r="DW219" s="19">
        <f t="shared" si="556"/>
        <v>0</v>
      </c>
      <c r="DX219" s="19">
        <f t="shared" si="556"/>
        <v>0</v>
      </c>
      <c r="DZ219" s="19">
        <f t="shared" si="557"/>
        <v>0</v>
      </c>
      <c r="EA219" s="19">
        <f t="shared" si="557"/>
        <v>0</v>
      </c>
      <c r="EB219" s="19">
        <f t="shared" si="557"/>
        <v>0</v>
      </c>
      <c r="ED219" s="19">
        <f t="shared" si="558"/>
        <v>0</v>
      </c>
      <c r="EE219" s="19">
        <f t="shared" si="558"/>
        <v>0</v>
      </c>
      <c r="EF219" s="19">
        <f t="shared" si="558"/>
        <v>0</v>
      </c>
      <c r="EH219" s="19">
        <f t="shared" si="559"/>
        <v>0</v>
      </c>
      <c r="EI219" s="19">
        <f t="shared" si="559"/>
        <v>0</v>
      </c>
      <c r="EJ219" s="19">
        <f t="shared" si="559"/>
        <v>0</v>
      </c>
      <c r="EL219" s="19">
        <f t="shared" si="560"/>
        <v>0</v>
      </c>
      <c r="EM219" s="19">
        <f t="shared" si="560"/>
        <v>0</v>
      </c>
      <c r="EN219" s="19">
        <f t="shared" si="560"/>
        <v>0</v>
      </c>
      <c r="EP219" s="19">
        <f t="shared" si="561"/>
        <v>0</v>
      </c>
      <c r="EQ219" s="19">
        <f t="shared" si="561"/>
        <v>0</v>
      </c>
      <c r="ER219" s="19">
        <f t="shared" si="561"/>
        <v>0</v>
      </c>
      <c r="ET219" s="19">
        <f t="shared" si="562"/>
        <v>0</v>
      </c>
      <c r="EU219" s="19">
        <f t="shared" si="562"/>
        <v>0</v>
      </c>
      <c r="EV219" s="19">
        <f t="shared" si="562"/>
        <v>0</v>
      </c>
      <c r="EX219" s="19">
        <f t="shared" si="563"/>
        <v>0</v>
      </c>
      <c r="EY219" s="19">
        <f t="shared" si="563"/>
        <v>0</v>
      </c>
      <c r="EZ219" s="19">
        <f t="shared" si="563"/>
        <v>0</v>
      </c>
      <c r="FB219" s="19">
        <f t="shared" si="564"/>
        <v>0</v>
      </c>
      <c r="FC219" s="19">
        <f t="shared" si="564"/>
        <v>0</v>
      </c>
      <c r="FD219" s="19">
        <f t="shared" si="564"/>
        <v>0</v>
      </c>
      <c r="FF219" s="19">
        <f t="shared" si="565"/>
        <v>0</v>
      </c>
      <c r="FG219" s="19">
        <f t="shared" si="565"/>
        <v>0</v>
      </c>
      <c r="FH219" s="19">
        <f t="shared" si="565"/>
        <v>0</v>
      </c>
      <c r="FJ219" s="19">
        <f t="shared" si="566"/>
        <v>0</v>
      </c>
      <c r="FK219" s="19">
        <f t="shared" si="566"/>
        <v>0</v>
      </c>
      <c r="FL219" s="19">
        <f t="shared" si="566"/>
        <v>0</v>
      </c>
      <c r="FN219" s="19">
        <f t="shared" si="567"/>
        <v>0</v>
      </c>
      <c r="FO219" s="19">
        <f t="shared" si="567"/>
        <v>0</v>
      </c>
      <c r="FP219" s="19">
        <f t="shared" si="567"/>
        <v>0</v>
      </c>
      <c r="FR219" s="19">
        <f t="shared" si="568"/>
        <v>0</v>
      </c>
      <c r="FS219" s="19">
        <f t="shared" si="568"/>
        <v>0</v>
      </c>
      <c r="FT219" s="19">
        <f t="shared" si="568"/>
        <v>0</v>
      </c>
      <c r="FV219" s="19">
        <f t="shared" si="569"/>
        <v>0</v>
      </c>
      <c r="FW219" s="19">
        <f t="shared" si="569"/>
        <v>0</v>
      </c>
      <c r="FX219" s="19">
        <f t="shared" si="569"/>
        <v>0</v>
      </c>
      <c r="FZ219" s="19">
        <f t="shared" si="570"/>
        <v>0</v>
      </c>
      <c r="GA219" s="19">
        <f t="shared" si="570"/>
        <v>0</v>
      </c>
      <c r="GB219" s="19">
        <f t="shared" si="570"/>
        <v>0</v>
      </c>
      <c r="GD219" s="19">
        <f t="shared" si="571"/>
        <v>0</v>
      </c>
      <c r="GE219" s="19">
        <f t="shared" si="571"/>
        <v>0</v>
      </c>
      <c r="GF219" s="19">
        <f t="shared" si="571"/>
        <v>0</v>
      </c>
      <c r="GH219" s="19">
        <f t="shared" si="572"/>
        <v>0</v>
      </c>
      <c r="GI219" s="19">
        <f t="shared" si="572"/>
        <v>0</v>
      </c>
      <c r="GJ219" s="19">
        <f t="shared" si="572"/>
        <v>0</v>
      </c>
      <c r="GL219" s="19">
        <f t="shared" si="573"/>
        <v>0</v>
      </c>
      <c r="GM219" s="19">
        <f t="shared" si="573"/>
        <v>0</v>
      </c>
      <c r="GN219" s="19">
        <f t="shared" si="573"/>
        <v>0</v>
      </c>
      <c r="GP219" s="19">
        <f t="shared" si="574"/>
        <v>0</v>
      </c>
      <c r="GQ219" s="19">
        <f t="shared" si="574"/>
        <v>0</v>
      </c>
      <c r="GR219" s="19">
        <f t="shared" si="574"/>
        <v>0</v>
      </c>
      <c r="GT219" s="19">
        <f t="shared" si="575"/>
        <v>0</v>
      </c>
      <c r="GU219" s="19">
        <f t="shared" si="575"/>
        <v>0</v>
      </c>
      <c r="GV219" s="19">
        <f t="shared" si="575"/>
        <v>0</v>
      </c>
      <c r="HA219" s="27">
        <f>IF(N219="wykład",G219*E219*'Formy zajęć'!$D$53*'Formy zajęć'!$D$58,IF(N219="ćw.aud",G219*E219*'Kierunek studiów'!$C$6/'Formy zajęć'!$D$59*'Formy zajęć'!$D$53,IF(N219="sem",G219*E219*'Kierunek studiów'!$C$6/'Formy zajęć'!$D$62*'Formy zajęć'!$D$53,IF(N219="ćw.konw",G219*E219*'Formy zajęć'!$D$53*'Kierunek studiów'!$C$6/'Formy zajęć'!$D$61,IF(N219="ćw.lab",G219*E219*'Formy zajęć'!$D$53*'Kierunek studiów'!$C$6/'Formy zajęć'!$D$60,IF(N219="niesklasyfikowane",0,""))))))</f>
        <v>0</v>
      </c>
      <c r="HB219" s="19">
        <f t="shared" si="582"/>
        <v>0</v>
      </c>
    </row>
    <row r="220" spans="2:210" x14ac:dyDescent="0.25">
      <c r="B220" s="28">
        <f t="shared" si="576"/>
        <v>1</v>
      </c>
      <c r="C220" s="25" t="str">
        <f>Przedmioty!B221</f>
        <v>Zarządzanie nieruchomościami publicznymi</v>
      </c>
      <c r="D220" s="28" t="str">
        <f>Przedmioty!D221</f>
        <v>ĆWICZENIA KONWERSATORYJNE 1</v>
      </c>
      <c r="E220" s="28">
        <f>Przedmioty!C221</f>
        <v>15</v>
      </c>
      <c r="F220" s="29">
        <f t="shared" si="577"/>
        <v>1</v>
      </c>
      <c r="G220" s="29">
        <f t="shared" si="578"/>
        <v>1</v>
      </c>
      <c r="H220" s="29">
        <f t="shared" si="579"/>
        <v>0</v>
      </c>
      <c r="J220" s="19">
        <f t="shared" si="580"/>
        <v>30</v>
      </c>
      <c r="K220" s="19">
        <f t="shared" si="581"/>
        <v>210</v>
      </c>
      <c r="L220" s="19">
        <f>IF(OR(B221&gt;B220,J220=0),"",K220-SUM($L$216:L219))</f>
        <v>60</v>
      </c>
      <c r="M220" s="19">
        <f t="shared" si="528"/>
        <v>2</v>
      </c>
      <c r="N220" s="19" t="str">
        <f t="shared" si="529"/>
        <v>ćw.konw</v>
      </c>
      <c r="P220" s="55">
        <f>IF(N220="wykład",E220,IF(N220="ćw.aud",E220*'Kierunek studiów'!$C$6/'Formy zajęć'!$D$59,IF(N220="ćw.lab",E220*'Kierunek studiów'!$C$6/'Formy zajęć'!$D$60,IF(N220="ćw.konw",E220*'Kierunek studiów'!$C$6/'Formy zajęć'!$D$61,IF(N220="sem",E220*'Kierunek studiów'!$C$6/'Formy zajęć'!$D$62,IF(N220="niesklasyfikowane",0,""))))))</f>
        <v>56.25</v>
      </c>
      <c r="V220" s="19">
        <f t="shared" si="530"/>
        <v>0</v>
      </c>
      <c r="W220" s="19">
        <f t="shared" si="530"/>
        <v>0</v>
      </c>
      <c r="X220" s="19">
        <f t="shared" si="530"/>
        <v>0</v>
      </c>
      <c r="Z220" s="19">
        <f t="shared" si="531"/>
        <v>0</v>
      </c>
      <c r="AA220" s="19">
        <f t="shared" si="531"/>
        <v>0</v>
      </c>
      <c r="AB220" s="19">
        <f t="shared" si="531"/>
        <v>0</v>
      </c>
      <c r="AD220" s="19">
        <f t="shared" si="532"/>
        <v>0</v>
      </c>
      <c r="AE220" s="19">
        <f t="shared" si="532"/>
        <v>0</v>
      </c>
      <c r="AF220" s="19">
        <f t="shared" si="532"/>
        <v>0</v>
      </c>
      <c r="AH220" s="19">
        <f t="shared" si="533"/>
        <v>0</v>
      </c>
      <c r="AI220" s="19">
        <f t="shared" si="533"/>
        <v>0</v>
      </c>
      <c r="AJ220" s="19">
        <f t="shared" si="533"/>
        <v>0</v>
      </c>
      <c r="AL220" s="19">
        <f t="shared" si="534"/>
        <v>0</v>
      </c>
      <c r="AM220" s="19">
        <f t="shared" si="534"/>
        <v>0</v>
      </c>
      <c r="AN220" s="19">
        <f t="shared" si="534"/>
        <v>0</v>
      </c>
      <c r="AP220" s="19">
        <f t="shared" si="535"/>
        <v>0</v>
      </c>
      <c r="AQ220" s="19">
        <f t="shared" si="535"/>
        <v>0</v>
      </c>
      <c r="AR220" s="19">
        <f t="shared" si="535"/>
        <v>0</v>
      </c>
      <c r="AT220" s="19">
        <f t="shared" si="536"/>
        <v>1</v>
      </c>
      <c r="AU220" s="19">
        <f t="shared" si="536"/>
        <v>1</v>
      </c>
      <c r="AV220" s="19">
        <f t="shared" si="536"/>
        <v>0</v>
      </c>
      <c r="AX220" s="19">
        <f t="shared" si="537"/>
        <v>0</v>
      </c>
      <c r="AY220" s="19">
        <f t="shared" si="537"/>
        <v>0</v>
      </c>
      <c r="AZ220" s="19">
        <f t="shared" si="537"/>
        <v>0</v>
      </c>
      <c r="BB220" s="19">
        <f t="shared" si="538"/>
        <v>0</v>
      </c>
      <c r="BC220" s="19">
        <f t="shared" si="538"/>
        <v>0</v>
      </c>
      <c r="BD220" s="19">
        <f t="shared" si="538"/>
        <v>0</v>
      </c>
      <c r="BF220" s="19">
        <f t="shared" si="539"/>
        <v>0</v>
      </c>
      <c r="BG220" s="19">
        <f t="shared" si="539"/>
        <v>0</v>
      </c>
      <c r="BH220" s="19">
        <f t="shared" si="539"/>
        <v>0</v>
      </c>
      <c r="BJ220" s="19">
        <f t="shared" si="540"/>
        <v>0</v>
      </c>
      <c r="BK220" s="19">
        <f t="shared" si="540"/>
        <v>0</v>
      </c>
      <c r="BL220" s="19">
        <f t="shared" si="540"/>
        <v>0</v>
      </c>
      <c r="BN220" s="19">
        <f t="shared" si="541"/>
        <v>0</v>
      </c>
      <c r="BO220" s="19">
        <f t="shared" si="541"/>
        <v>0</v>
      </c>
      <c r="BP220" s="19">
        <f t="shared" si="541"/>
        <v>0</v>
      </c>
      <c r="BR220" s="19">
        <f t="shared" si="542"/>
        <v>0</v>
      </c>
      <c r="BS220" s="19">
        <f t="shared" si="542"/>
        <v>0</v>
      </c>
      <c r="BT220" s="19">
        <f t="shared" si="542"/>
        <v>0</v>
      </c>
      <c r="BV220" s="19">
        <f t="shared" si="543"/>
        <v>0</v>
      </c>
      <c r="BW220" s="19">
        <f t="shared" si="543"/>
        <v>0</v>
      </c>
      <c r="BX220" s="19">
        <f t="shared" si="543"/>
        <v>0</v>
      </c>
      <c r="BZ220" s="19">
        <f t="shared" si="544"/>
        <v>0</v>
      </c>
      <c r="CA220" s="19">
        <f t="shared" si="544"/>
        <v>0</v>
      </c>
      <c r="CB220" s="19">
        <f t="shared" si="544"/>
        <v>0</v>
      </c>
      <c r="CD220" s="19">
        <f t="shared" si="545"/>
        <v>0</v>
      </c>
      <c r="CE220" s="19">
        <f t="shared" si="545"/>
        <v>0</v>
      </c>
      <c r="CF220" s="19">
        <f t="shared" si="545"/>
        <v>0</v>
      </c>
      <c r="CH220" s="19">
        <f t="shared" si="546"/>
        <v>0</v>
      </c>
      <c r="CI220" s="19">
        <f t="shared" si="546"/>
        <v>0</v>
      </c>
      <c r="CJ220" s="19">
        <f t="shared" si="546"/>
        <v>0</v>
      </c>
      <c r="CL220" s="19">
        <f t="shared" si="547"/>
        <v>0</v>
      </c>
      <c r="CM220" s="19">
        <f t="shared" si="547"/>
        <v>0</v>
      </c>
      <c r="CN220" s="19">
        <f t="shared" si="547"/>
        <v>0</v>
      </c>
      <c r="CP220" s="19">
        <f t="shared" si="548"/>
        <v>0</v>
      </c>
      <c r="CQ220" s="19">
        <f t="shared" si="548"/>
        <v>0</v>
      </c>
      <c r="CR220" s="19">
        <f t="shared" si="548"/>
        <v>0</v>
      </c>
      <c r="CT220" s="19">
        <f t="shared" si="549"/>
        <v>0</v>
      </c>
      <c r="CU220" s="19">
        <f t="shared" si="549"/>
        <v>0</v>
      </c>
      <c r="CV220" s="19">
        <f t="shared" si="549"/>
        <v>0</v>
      </c>
      <c r="CX220" s="19">
        <f t="shared" si="550"/>
        <v>0</v>
      </c>
      <c r="CY220" s="19">
        <f t="shared" si="550"/>
        <v>0</v>
      </c>
      <c r="CZ220" s="19">
        <f t="shared" si="550"/>
        <v>0</v>
      </c>
      <c r="DB220" s="19">
        <f t="shared" si="551"/>
        <v>0</v>
      </c>
      <c r="DC220" s="19">
        <f t="shared" si="551"/>
        <v>0</v>
      </c>
      <c r="DD220" s="19">
        <f t="shared" si="551"/>
        <v>0</v>
      </c>
      <c r="DF220" s="19">
        <f t="shared" si="552"/>
        <v>0</v>
      </c>
      <c r="DG220" s="19">
        <f t="shared" si="552"/>
        <v>0</v>
      </c>
      <c r="DH220" s="19">
        <f t="shared" si="552"/>
        <v>0</v>
      </c>
      <c r="DJ220" s="19">
        <f t="shared" si="553"/>
        <v>0</v>
      </c>
      <c r="DK220" s="19">
        <f t="shared" si="553"/>
        <v>0</v>
      </c>
      <c r="DL220" s="19">
        <f t="shared" si="553"/>
        <v>0</v>
      </c>
      <c r="DN220" s="19">
        <f t="shared" si="554"/>
        <v>0</v>
      </c>
      <c r="DO220" s="19">
        <f t="shared" si="554"/>
        <v>0</v>
      </c>
      <c r="DP220" s="19">
        <f t="shared" si="554"/>
        <v>0</v>
      </c>
      <c r="DR220" s="19">
        <f t="shared" si="555"/>
        <v>0</v>
      </c>
      <c r="DS220" s="19">
        <f t="shared" si="555"/>
        <v>0</v>
      </c>
      <c r="DT220" s="19">
        <f t="shared" si="555"/>
        <v>0</v>
      </c>
      <c r="DV220" s="19">
        <f t="shared" si="556"/>
        <v>0</v>
      </c>
      <c r="DW220" s="19">
        <f t="shared" si="556"/>
        <v>0</v>
      </c>
      <c r="DX220" s="19">
        <f t="shared" si="556"/>
        <v>0</v>
      </c>
      <c r="DZ220" s="19">
        <f t="shared" si="557"/>
        <v>0</v>
      </c>
      <c r="EA220" s="19">
        <f t="shared" si="557"/>
        <v>0</v>
      </c>
      <c r="EB220" s="19">
        <f t="shared" si="557"/>
        <v>0</v>
      </c>
      <c r="ED220" s="19">
        <f t="shared" si="558"/>
        <v>0</v>
      </c>
      <c r="EE220" s="19">
        <f t="shared" si="558"/>
        <v>0</v>
      </c>
      <c r="EF220" s="19">
        <f t="shared" si="558"/>
        <v>0</v>
      </c>
      <c r="EH220" s="19">
        <f t="shared" si="559"/>
        <v>0</v>
      </c>
      <c r="EI220" s="19">
        <f t="shared" si="559"/>
        <v>0</v>
      </c>
      <c r="EJ220" s="19">
        <f t="shared" si="559"/>
        <v>0</v>
      </c>
      <c r="EL220" s="19">
        <f t="shared" si="560"/>
        <v>0</v>
      </c>
      <c r="EM220" s="19">
        <f t="shared" si="560"/>
        <v>0</v>
      </c>
      <c r="EN220" s="19">
        <f t="shared" si="560"/>
        <v>0</v>
      </c>
      <c r="EP220" s="19">
        <f t="shared" si="561"/>
        <v>0</v>
      </c>
      <c r="EQ220" s="19">
        <f t="shared" si="561"/>
        <v>0</v>
      </c>
      <c r="ER220" s="19">
        <f t="shared" si="561"/>
        <v>0</v>
      </c>
      <c r="ET220" s="19">
        <f t="shared" si="562"/>
        <v>0</v>
      </c>
      <c r="EU220" s="19">
        <f t="shared" si="562"/>
        <v>0</v>
      </c>
      <c r="EV220" s="19">
        <f t="shared" si="562"/>
        <v>0</v>
      </c>
      <c r="EX220" s="19">
        <f t="shared" si="563"/>
        <v>0</v>
      </c>
      <c r="EY220" s="19">
        <f t="shared" si="563"/>
        <v>0</v>
      </c>
      <c r="EZ220" s="19">
        <f t="shared" si="563"/>
        <v>0</v>
      </c>
      <c r="FB220" s="19">
        <f t="shared" si="564"/>
        <v>0</v>
      </c>
      <c r="FC220" s="19">
        <f t="shared" si="564"/>
        <v>0</v>
      </c>
      <c r="FD220" s="19">
        <f t="shared" si="564"/>
        <v>0</v>
      </c>
      <c r="FF220" s="19">
        <f t="shared" si="565"/>
        <v>0</v>
      </c>
      <c r="FG220" s="19">
        <f t="shared" si="565"/>
        <v>0</v>
      </c>
      <c r="FH220" s="19">
        <f t="shared" si="565"/>
        <v>0</v>
      </c>
      <c r="FJ220" s="19">
        <f t="shared" si="566"/>
        <v>0</v>
      </c>
      <c r="FK220" s="19">
        <f t="shared" si="566"/>
        <v>0</v>
      </c>
      <c r="FL220" s="19">
        <f t="shared" si="566"/>
        <v>0</v>
      </c>
      <c r="FN220" s="19">
        <f t="shared" si="567"/>
        <v>0</v>
      </c>
      <c r="FO220" s="19">
        <f t="shared" si="567"/>
        <v>0</v>
      </c>
      <c r="FP220" s="19">
        <f t="shared" si="567"/>
        <v>0</v>
      </c>
      <c r="FR220" s="19">
        <f t="shared" si="568"/>
        <v>0</v>
      </c>
      <c r="FS220" s="19">
        <f t="shared" si="568"/>
        <v>0</v>
      </c>
      <c r="FT220" s="19">
        <f t="shared" si="568"/>
        <v>0</v>
      </c>
      <c r="FV220" s="19">
        <f t="shared" si="569"/>
        <v>0</v>
      </c>
      <c r="FW220" s="19">
        <f t="shared" si="569"/>
        <v>0</v>
      </c>
      <c r="FX220" s="19">
        <f t="shared" si="569"/>
        <v>0</v>
      </c>
      <c r="FZ220" s="19">
        <f t="shared" si="570"/>
        <v>0</v>
      </c>
      <c r="GA220" s="19">
        <f t="shared" si="570"/>
        <v>0</v>
      </c>
      <c r="GB220" s="19">
        <f t="shared" si="570"/>
        <v>0</v>
      </c>
      <c r="GD220" s="19">
        <f t="shared" si="571"/>
        <v>0</v>
      </c>
      <c r="GE220" s="19">
        <f t="shared" si="571"/>
        <v>0</v>
      </c>
      <c r="GF220" s="19">
        <f t="shared" si="571"/>
        <v>0</v>
      </c>
      <c r="GH220" s="19">
        <f t="shared" si="572"/>
        <v>0</v>
      </c>
      <c r="GI220" s="19">
        <f t="shared" si="572"/>
        <v>0</v>
      </c>
      <c r="GJ220" s="19">
        <f t="shared" si="572"/>
        <v>0</v>
      </c>
      <c r="GL220" s="19">
        <f t="shared" si="573"/>
        <v>0</v>
      </c>
      <c r="GM220" s="19">
        <f t="shared" si="573"/>
        <v>0</v>
      </c>
      <c r="GN220" s="19">
        <f t="shared" si="573"/>
        <v>0</v>
      </c>
      <c r="GP220" s="19">
        <f t="shared" si="574"/>
        <v>0</v>
      </c>
      <c r="GQ220" s="19">
        <f t="shared" si="574"/>
        <v>0</v>
      </c>
      <c r="GR220" s="19">
        <f t="shared" si="574"/>
        <v>0</v>
      </c>
      <c r="GT220" s="19">
        <f t="shared" si="575"/>
        <v>0</v>
      </c>
      <c r="GU220" s="19">
        <f t="shared" si="575"/>
        <v>0</v>
      </c>
      <c r="GV220" s="19">
        <f t="shared" si="575"/>
        <v>0</v>
      </c>
      <c r="HA220" s="27">
        <f>IF(N220="wykład",G220*E220*'Formy zajęć'!$D$53*'Formy zajęć'!$D$58,IF(N220="ćw.aud",G220*E220*'Kierunek studiów'!$C$6/'Formy zajęć'!$D$59*'Formy zajęć'!$D$53,IF(N220="sem",G220*E220*'Kierunek studiów'!$C$6/'Formy zajęć'!$D$62*'Formy zajęć'!$D$53,IF(N220="ćw.konw",G220*E220*'Formy zajęć'!$D$53*'Kierunek studiów'!$C$6/'Formy zajęć'!$D$61,IF(N220="ćw.lab",G220*E220*'Formy zajęć'!$D$53*'Kierunek studiów'!$C$6/'Formy zajęć'!$D$60,IF(N220="niesklasyfikowane",0,""))))))</f>
        <v>0</v>
      </c>
      <c r="HB220" s="19">
        <f t="shared" si="582"/>
        <v>0</v>
      </c>
    </row>
    <row r="221" spans="2:210" x14ac:dyDescent="0.25">
      <c r="B221" s="28">
        <f t="shared" si="576"/>
        <v>0</v>
      </c>
      <c r="C221" s="25" t="str">
        <f>Przedmioty!B222</f>
        <v>Zarządzanie przez wartość</v>
      </c>
      <c r="D221" s="28" t="str">
        <f>Przedmioty!D222</f>
        <v>ĆWICZENIA KONWERSATORYJNE 1</v>
      </c>
      <c r="E221" s="28">
        <f>Przedmioty!C222</f>
        <v>30</v>
      </c>
      <c r="F221" s="29">
        <f t="shared" si="577"/>
        <v>1</v>
      </c>
      <c r="G221" s="29">
        <f t="shared" si="578"/>
        <v>1</v>
      </c>
      <c r="H221" s="29">
        <f t="shared" si="579"/>
        <v>0</v>
      </c>
      <c r="J221" s="19">
        <f t="shared" si="580"/>
        <v>60</v>
      </c>
      <c r="K221" s="19">
        <f t="shared" si="581"/>
        <v>270</v>
      </c>
      <c r="L221" s="19">
        <f>IF(OR(B222&gt;B221,J221=0),"",K221-SUM($L$216:L220))</f>
        <v>60</v>
      </c>
      <c r="M221" s="19">
        <f t="shared" si="528"/>
        <v>2</v>
      </c>
      <c r="N221" s="19" t="str">
        <f t="shared" si="529"/>
        <v>ćw.konw</v>
      </c>
      <c r="P221" s="55">
        <f>IF(N221="wykład",E221,IF(N221="ćw.aud",E221*'Kierunek studiów'!$C$6/'Formy zajęć'!$D$59,IF(N221="ćw.lab",E221*'Kierunek studiów'!$C$6/'Formy zajęć'!$D$60,IF(N221="ćw.konw",E221*'Kierunek studiów'!$C$6/'Formy zajęć'!$D$61,IF(N221="sem",E221*'Kierunek studiów'!$C$6/'Formy zajęć'!$D$62,IF(N221="niesklasyfikowane",0,""))))))</f>
        <v>112.5</v>
      </c>
      <c r="V221" s="19">
        <f t="shared" si="530"/>
        <v>0</v>
      </c>
      <c r="W221" s="19">
        <f t="shared" si="530"/>
        <v>0</v>
      </c>
      <c r="X221" s="19">
        <f t="shared" si="530"/>
        <v>0</v>
      </c>
      <c r="Z221" s="19">
        <f t="shared" si="531"/>
        <v>0</v>
      </c>
      <c r="AA221" s="19">
        <f t="shared" si="531"/>
        <v>0</v>
      </c>
      <c r="AB221" s="19">
        <f t="shared" si="531"/>
        <v>0</v>
      </c>
      <c r="AD221" s="19">
        <f t="shared" si="532"/>
        <v>0</v>
      </c>
      <c r="AE221" s="19">
        <f t="shared" si="532"/>
        <v>0</v>
      </c>
      <c r="AF221" s="19">
        <f t="shared" si="532"/>
        <v>0</v>
      </c>
      <c r="AH221" s="19">
        <f t="shared" si="533"/>
        <v>0</v>
      </c>
      <c r="AI221" s="19">
        <f t="shared" si="533"/>
        <v>0</v>
      </c>
      <c r="AJ221" s="19">
        <f t="shared" si="533"/>
        <v>0</v>
      </c>
      <c r="AL221" s="19">
        <f t="shared" si="534"/>
        <v>0</v>
      </c>
      <c r="AM221" s="19">
        <f t="shared" si="534"/>
        <v>0</v>
      </c>
      <c r="AN221" s="19">
        <f t="shared" si="534"/>
        <v>0</v>
      </c>
      <c r="AP221" s="19">
        <f t="shared" si="535"/>
        <v>0</v>
      </c>
      <c r="AQ221" s="19">
        <f t="shared" si="535"/>
        <v>0</v>
      </c>
      <c r="AR221" s="19">
        <f t="shared" si="535"/>
        <v>0</v>
      </c>
      <c r="AT221" s="19">
        <f t="shared" si="536"/>
        <v>1</v>
      </c>
      <c r="AU221" s="19">
        <f t="shared" si="536"/>
        <v>1</v>
      </c>
      <c r="AV221" s="19">
        <f t="shared" si="536"/>
        <v>0</v>
      </c>
      <c r="AX221" s="19">
        <f t="shared" si="537"/>
        <v>0</v>
      </c>
      <c r="AY221" s="19">
        <f t="shared" si="537"/>
        <v>0</v>
      </c>
      <c r="AZ221" s="19">
        <f t="shared" si="537"/>
        <v>0</v>
      </c>
      <c r="BB221" s="19">
        <f t="shared" si="538"/>
        <v>0</v>
      </c>
      <c r="BC221" s="19">
        <f t="shared" si="538"/>
        <v>0</v>
      </c>
      <c r="BD221" s="19">
        <f t="shared" si="538"/>
        <v>0</v>
      </c>
      <c r="BF221" s="19">
        <f t="shared" si="539"/>
        <v>0</v>
      </c>
      <c r="BG221" s="19">
        <f t="shared" si="539"/>
        <v>0</v>
      </c>
      <c r="BH221" s="19">
        <f t="shared" si="539"/>
        <v>0</v>
      </c>
      <c r="BJ221" s="19">
        <f t="shared" si="540"/>
        <v>0</v>
      </c>
      <c r="BK221" s="19">
        <f t="shared" si="540"/>
        <v>0</v>
      </c>
      <c r="BL221" s="19">
        <f t="shared" si="540"/>
        <v>0</v>
      </c>
      <c r="BN221" s="19">
        <f t="shared" si="541"/>
        <v>0</v>
      </c>
      <c r="BO221" s="19">
        <f t="shared" si="541"/>
        <v>0</v>
      </c>
      <c r="BP221" s="19">
        <f t="shared" si="541"/>
        <v>0</v>
      </c>
      <c r="BR221" s="19">
        <f t="shared" si="542"/>
        <v>0</v>
      </c>
      <c r="BS221" s="19">
        <f t="shared" si="542"/>
        <v>0</v>
      </c>
      <c r="BT221" s="19">
        <f t="shared" si="542"/>
        <v>0</v>
      </c>
      <c r="BV221" s="19">
        <f t="shared" si="543"/>
        <v>0</v>
      </c>
      <c r="BW221" s="19">
        <f t="shared" si="543"/>
        <v>0</v>
      </c>
      <c r="BX221" s="19">
        <f t="shared" si="543"/>
        <v>0</v>
      </c>
      <c r="BZ221" s="19">
        <f t="shared" si="544"/>
        <v>0</v>
      </c>
      <c r="CA221" s="19">
        <f t="shared" si="544"/>
        <v>0</v>
      </c>
      <c r="CB221" s="19">
        <f t="shared" si="544"/>
        <v>0</v>
      </c>
      <c r="CD221" s="19">
        <f t="shared" si="545"/>
        <v>0</v>
      </c>
      <c r="CE221" s="19">
        <f t="shared" si="545"/>
        <v>0</v>
      </c>
      <c r="CF221" s="19">
        <f t="shared" si="545"/>
        <v>0</v>
      </c>
      <c r="CH221" s="19">
        <f t="shared" si="546"/>
        <v>0</v>
      </c>
      <c r="CI221" s="19">
        <f t="shared" si="546"/>
        <v>0</v>
      </c>
      <c r="CJ221" s="19">
        <f t="shared" si="546"/>
        <v>0</v>
      </c>
      <c r="CL221" s="19">
        <f t="shared" si="547"/>
        <v>0</v>
      </c>
      <c r="CM221" s="19">
        <f t="shared" si="547"/>
        <v>0</v>
      </c>
      <c r="CN221" s="19">
        <f t="shared" si="547"/>
        <v>0</v>
      </c>
      <c r="CP221" s="19">
        <f t="shared" si="548"/>
        <v>0</v>
      </c>
      <c r="CQ221" s="19">
        <f t="shared" si="548"/>
        <v>0</v>
      </c>
      <c r="CR221" s="19">
        <f t="shared" si="548"/>
        <v>0</v>
      </c>
      <c r="CT221" s="19">
        <f t="shared" si="549"/>
        <v>0</v>
      </c>
      <c r="CU221" s="19">
        <f t="shared" si="549"/>
        <v>0</v>
      </c>
      <c r="CV221" s="19">
        <f t="shared" si="549"/>
        <v>0</v>
      </c>
      <c r="CX221" s="19">
        <f t="shared" si="550"/>
        <v>0</v>
      </c>
      <c r="CY221" s="19">
        <f t="shared" si="550"/>
        <v>0</v>
      </c>
      <c r="CZ221" s="19">
        <f t="shared" si="550"/>
        <v>0</v>
      </c>
      <c r="DB221" s="19">
        <f t="shared" si="551"/>
        <v>0</v>
      </c>
      <c r="DC221" s="19">
        <f t="shared" si="551"/>
        <v>0</v>
      </c>
      <c r="DD221" s="19">
        <f t="shared" si="551"/>
        <v>0</v>
      </c>
      <c r="DF221" s="19">
        <f t="shared" si="552"/>
        <v>0</v>
      </c>
      <c r="DG221" s="19">
        <f t="shared" si="552"/>
        <v>0</v>
      </c>
      <c r="DH221" s="19">
        <f t="shared" si="552"/>
        <v>0</v>
      </c>
      <c r="DJ221" s="19">
        <f t="shared" si="553"/>
        <v>0</v>
      </c>
      <c r="DK221" s="19">
        <f t="shared" si="553"/>
        <v>0</v>
      </c>
      <c r="DL221" s="19">
        <f t="shared" si="553"/>
        <v>0</v>
      </c>
      <c r="DN221" s="19">
        <f t="shared" si="554"/>
        <v>0</v>
      </c>
      <c r="DO221" s="19">
        <f t="shared" si="554"/>
        <v>0</v>
      </c>
      <c r="DP221" s="19">
        <f t="shared" si="554"/>
        <v>0</v>
      </c>
      <c r="DR221" s="19">
        <f t="shared" si="555"/>
        <v>0</v>
      </c>
      <c r="DS221" s="19">
        <f t="shared" si="555"/>
        <v>0</v>
      </c>
      <c r="DT221" s="19">
        <f t="shared" si="555"/>
        <v>0</v>
      </c>
      <c r="DV221" s="19">
        <f t="shared" si="556"/>
        <v>0</v>
      </c>
      <c r="DW221" s="19">
        <f t="shared" si="556"/>
        <v>0</v>
      </c>
      <c r="DX221" s="19">
        <f t="shared" si="556"/>
        <v>0</v>
      </c>
      <c r="DZ221" s="19">
        <f t="shared" si="557"/>
        <v>0</v>
      </c>
      <c r="EA221" s="19">
        <f t="shared" si="557"/>
        <v>0</v>
      </c>
      <c r="EB221" s="19">
        <f t="shared" si="557"/>
        <v>0</v>
      </c>
      <c r="ED221" s="19">
        <f t="shared" si="558"/>
        <v>0</v>
      </c>
      <c r="EE221" s="19">
        <f t="shared" si="558"/>
        <v>0</v>
      </c>
      <c r="EF221" s="19">
        <f t="shared" si="558"/>
        <v>0</v>
      </c>
      <c r="EH221" s="19">
        <f t="shared" si="559"/>
        <v>0</v>
      </c>
      <c r="EI221" s="19">
        <f t="shared" si="559"/>
        <v>0</v>
      </c>
      <c r="EJ221" s="19">
        <f t="shared" si="559"/>
        <v>0</v>
      </c>
      <c r="EL221" s="19">
        <f t="shared" si="560"/>
        <v>0</v>
      </c>
      <c r="EM221" s="19">
        <f t="shared" si="560"/>
        <v>0</v>
      </c>
      <c r="EN221" s="19">
        <f t="shared" si="560"/>
        <v>0</v>
      </c>
      <c r="EP221" s="19">
        <f t="shared" si="561"/>
        <v>0</v>
      </c>
      <c r="EQ221" s="19">
        <f t="shared" si="561"/>
        <v>0</v>
      </c>
      <c r="ER221" s="19">
        <f t="shared" si="561"/>
        <v>0</v>
      </c>
      <c r="ET221" s="19">
        <f t="shared" si="562"/>
        <v>0</v>
      </c>
      <c r="EU221" s="19">
        <f t="shared" si="562"/>
        <v>0</v>
      </c>
      <c r="EV221" s="19">
        <f t="shared" si="562"/>
        <v>0</v>
      </c>
      <c r="EX221" s="19">
        <f t="shared" si="563"/>
        <v>0</v>
      </c>
      <c r="EY221" s="19">
        <f t="shared" si="563"/>
        <v>0</v>
      </c>
      <c r="EZ221" s="19">
        <f t="shared" si="563"/>
        <v>0</v>
      </c>
      <c r="FB221" s="19">
        <f t="shared" si="564"/>
        <v>0</v>
      </c>
      <c r="FC221" s="19">
        <f t="shared" si="564"/>
        <v>0</v>
      </c>
      <c r="FD221" s="19">
        <f t="shared" si="564"/>
        <v>0</v>
      </c>
      <c r="FF221" s="19">
        <f t="shared" si="565"/>
        <v>0</v>
      </c>
      <c r="FG221" s="19">
        <f t="shared" si="565"/>
        <v>0</v>
      </c>
      <c r="FH221" s="19">
        <f t="shared" si="565"/>
        <v>0</v>
      </c>
      <c r="FJ221" s="19">
        <f t="shared" si="566"/>
        <v>0</v>
      </c>
      <c r="FK221" s="19">
        <f t="shared" si="566"/>
        <v>0</v>
      </c>
      <c r="FL221" s="19">
        <f t="shared" si="566"/>
        <v>0</v>
      </c>
      <c r="FN221" s="19">
        <f t="shared" si="567"/>
        <v>0</v>
      </c>
      <c r="FO221" s="19">
        <f t="shared" si="567"/>
        <v>0</v>
      </c>
      <c r="FP221" s="19">
        <f t="shared" si="567"/>
        <v>0</v>
      </c>
      <c r="FR221" s="19">
        <f t="shared" si="568"/>
        <v>0</v>
      </c>
      <c r="FS221" s="19">
        <f t="shared" si="568"/>
        <v>0</v>
      </c>
      <c r="FT221" s="19">
        <f t="shared" si="568"/>
        <v>0</v>
      </c>
      <c r="FV221" s="19">
        <f t="shared" si="569"/>
        <v>0</v>
      </c>
      <c r="FW221" s="19">
        <f t="shared" si="569"/>
        <v>0</v>
      </c>
      <c r="FX221" s="19">
        <f t="shared" si="569"/>
        <v>0</v>
      </c>
      <c r="FZ221" s="19">
        <f t="shared" si="570"/>
        <v>0</v>
      </c>
      <c r="GA221" s="19">
        <f t="shared" si="570"/>
        <v>0</v>
      </c>
      <c r="GB221" s="19">
        <f t="shared" si="570"/>
        <v>0</v>
      </c>
      <c r="GD221" s="19">
        <f t="shared" si="571"/>
        <v>0</v>
      </c>
      <c r="GE221" s="19">
        <f t="shared" si="571"/>
        <v>0</v>
      </c>
      <c r="GF221" s="19">
        <f t="shared" si="571"/>
        <v>0</v>
      </c>
      <c r="GH221" s="19">
        <f t="shared" si="572"/>
        <v>0</v>
      </c>
      <c r="GI221" s="19">
        <f t="shared" si="572"/>
        <v>0</v>
      </c>
      <c r="GJ221" s="19">
        <f t="shared" si="572"/>
        <v>0</v>
      </c>
      <c r="GL221" s="19">
        <f t="shared" si="573"/>
        <v>0</v>
      </c>
      <c r="GM221" s="19">
        <f t="shared" si="573"/>
        <v>0</v>
      </c>
      <c r="GN221" s="19">
        <f t="shared" si="573"/>
        <v>0</v>
      </c>
      <c r="GP221" s="19">
        <f t="shared" si="574"/>
        <v>0</v>
      </c>
      <c r="GQ221" s="19">
        <f t="shared" si="574"/>
        <v>0</v>
      </c>
      <c r="GR221" s="19">
        <f t="shared" si="574"/>
        <v>0</v>
      </c>
      <c r="GT221" s="19">
        <f t="shared" si="575"/>
        <v>0</v>
      </c>
      <c r="GU221" s="19">
        <f t="shared" si="575"/>
        <v>0</v>
      </c>
      <c r="GV221" s="19">
        <f t="shared" si="575"/>
        <v>0</v>
      </c>
      <c r="HA221" s="27">
        <f>IF(N221="wykład",G221*E221*'Formy zajęć'!$D$53*'Formy zajęć'!$D$58,IF(N221="ćw.aud",G221*E221*'Kierunek studiów'!$C$6/'Formy zajęć'!$D$59*'Formy zajęć'!$D$53,IF(N221="sem",G221*E221*'Kierunek studiów'!$C$6/'Formy zajęć'!$D$62*'Formy zajęć'!$D$53,IF(N221="ćw.konw",G221*E221*'Formy zajęć'!$D$53*'Kierunek studiów'!$C$6/'Formy zajęć'!$D$61,IF(N221="ćw.lab",G221*E221*'Formy zajęć'!$D$53*'Kierunek studiów'!$C$6/'Formy zajęć'!$D$60,IF(N221="niesklasyfikowane",0,""))))))</f>
        <v>0</v>
      </c>
      <c r="HB221" s="19">
        <f t="shared" si="582"/>
        <v>0</v>
      </c>
    </row>
    <row r="222" spans="2:210" x14ac:dyDescent="0.25">
      <c r="B222" s="28">
        <f t="shared" si="576"/>
        <v>0</v>
      </c>
      <c r="C222" s="25" t="str">
        <f>Przedmioty!B223</f>
        <v>Praktyczne aspekty wyceny nieruchomości</v>
      </c>
      <c r="D222" s="28" t="str">
        <f>Przedmioty!D223</f>
        <v>ĆWICZENIA KONWERSATORYJNE 1</v>
      </c>
      <c r="E222" s="28">
        <f>Przedmioty!C223</f>
        <v>45</v>
      </c>
      <c r="F222" s="29">
        <f t="shared" si="577"/>
        <v>1</v>
      </c>
      <c r="G222" s="29">
        <f t="shared" si="578"/>
        <v>1</v>
      </c>
      <c r="H222" s="29">
        <f t="shared" si="579"/>
        <v>0</v>
      </c>
      <c r="J222" s="19">
        <f t="shared" si="580"/>
        <v>90</v>
      </c>
      <c r="K222" s="19">
        <f t="shared" si="581"/>
        <v>360</v>
      </c>
      <c r="L222" s="19">
        <f>IF(OR(B223&gt;B222,J222=0),"",K222-SUM($L$216:L221))</f>
        <v>90</v>
      </c>
      <c r="M222" s="19">
        <f t="shared" si="528"/>
        <v>3</v>
      </c>
      <c r="N222" s="19" t="str">
        <f t="shared" si="529"/>
        <v>ćw.konw</v>
      </c>
      <c r="P222" s="55">
        <f>IF(N222="wykład",E222,IF(N222="ćw.aud",E222*'Kierunek studiów'!$C$6/'Formy zajęć'!$D$59,IF(N222="ćw.lab",E222*'Kierunek studiów'!$C$6/'Formy zajęć'!$D$60,IF(N222="ćw.konw",E222*'Kierunek studiów'!$C$6/'Formy zajęć'!$D$61,IF(N222="sem",E222*'Kierunek studiów'!$C$6/'Formy zajęć'!$D$62,IF(N222="niesklasyfikowane",0,""))))))</f>
        <v>168.75</v>
      </c>
      <c r="V222" s="19">
        <f t="shared" si="530"/>
        <v>0</v>
      </c>
      <c r="W222" s="19">
        <f t="shared" si="530"/>
        <v>0</v>
      </c>
      <c r="X222" s="19">
        <f t="shared" si="530"/>
        <v>0</v>
      </c>
      <c r="Z222" s="19">
        <f t="shared" si="531"/>
        <v>0</v>
      </c>
      <c r="AA222" s="19">
        <f t="shared" si="531"/>
        <v>0</v>
      </c>
      <c r="AB222" s="19">
        <f t="shared" si="531"/>
        <v>0</v>
      </c>
      <c r="AD222" s="19">
        <f t="shared" si="532"/>
        <v>0</v>
      </c>
      <c r="AE222" s="19">
        <f t="shared" si="532"/>
        <v>0</v>
      </c>
      <c r="AF222" s="19">
        <f t="shared" si="532"/>
        <v>0</v>
      </c>
      <c r="AH222" s="19">
        <f t="shared" si="533"/>
        <v>0</v>
      </c>
      <c r="AI222" s="19">
        <f t="shared" si="533"/>
        <v>0</v>
      </c>
      <c r="AJ222" s="19">
        <f t="shared" si="533"/>
        <v>0</v>
      </c>
      <c r="AL222" s="19">
        <f t="shared" si="534"/>
        <v>0</v>
      </c>
      <c r="AM222" s="19">
        <f t="shared" si="534"/>
        <v>0</v>
      </c>
      <c r="AN222" s="19">
        <f t="shared" si="534"/>
        <v>0</v>
      </c>
      <c r="AP222" s="19">
        <f t="shared" si="535"/>
        <v>0</v>
      </c>
      <c r="AQ222" s="19">
        <f t="shared" si="535"/>
        <v>0</v>
      </c>
      <c r="AR222" s="19">
        <f t="shared" si="535"/>
        <v>0</v>
      </c>
      <c r="AT222" s="19">
        <f t="shared" si="536"/>
        <v>1</v>
      </c>
      <c r="AU222" s="19">
        <f t="shared" si="536"/>
        <v>1</v>
      </c>
      <c r="AV222" s="19">
        <f t="shared" si="536"/>
        <v>0</v>
      </c>
      <c r="AX222" s="19">
        <f t="shared" si="537"/>
        <v>0</v>
      </c>
      <c r="AY222" s="19">
        <f t="shared" si="537"/>
        <v>0</v>
      </c>
      <c r="AZ222" s="19">
        <f t="shared" si="537"/>
        <v>0</v>
      </c>
      <c r="BB222" s="19">
        <f t="shared" si="538"/>
        <v>0</v>
      </c>
      <c r="BC222" s="19">
        <f t="shared" si="538"/>
        <v>0</v>
      </c>
      <c r="BD222" s="19">
        <f t="shared" si="538"/>
        <v>0</v>
      </c>
      <c r="BF222" s="19">
        <f t="shared" si="539"/>
        <v>0</v>
      </c>
      <c r="BG222" s="19">
        <f t="shared" si="539"/>
        <v>0</v>
      </c>
      <c r="BH222" s="19">
        <f t="shared" si="539"/>
        <v>0</v>
      </c>
      <c r="BJ222" s="19">
        <f t="shared" si="540"/>
        <v>0</v>
      </c>
      <c r="BK222" s="19">
        <f t="shared" si="540"/>
        <v>0</v>
      </c>
      <c r="BL222" s="19">
        <f t="shared" si="540"/>
        <v>0</v>
      </c>
      <c r="BN222" s="19">
        <f t="shared" si="541"/>
        <v>0</v>
      </c>
      <c r="BO222" s="19">
        <f t="shared" si="541"/>
        <v>0</v>
      </c>
      <c r="BP222" s="19">
        <f t="shared" si="541"/>
        <v>0</v>
      </c>
      <c r="BR222" s="19">
        <f t="shared" si="542"/>
        <v>0</v>
      </c>
      <c r="BS222" s="19">
        <f t="shared" si="542"/>
        <v>0</v>
      </c>
      <c r="BT222" s="19">
        <f t="shared" si="542"/>
        <v>0</v>
      </c>
      <c r="BV222" s="19">
        <f t="shared" si="543"/>
        <v>0</v>
      </c>
      <c r="BW222" s="19">
        <f t="shared" si="543"/>
        <v>0</v>
      </c>
      <c r="BX222" s="19">
        <f t="shared" si="543"/>
        <v>0</v>
      </c>
      <c r="BZ222" s="19">
        <f t="shared" si="544"/>
        <v>0</v>
      </c>
      <c r="CA222" s="19">
        <f t="shared" si="544"/>
        <v>0</v>
      </c>
      <c r="CB222" s="19">
        <f t="shared" si="544"/>
        <v>0</v>
      </c>
      <c r="CD222" s="19">
        <f t="shared" si="545"/>
        <v>0</v>
      </c>
      <c r="CE222" s="19">
        <f t="shared" si="545"/>
        <v>0</v>
      </c>
      <c r="CF222" s="19">
        <f t="shared" si="545"/>
        <v>0</v>
      </c>
      <c r="CH222" s="19">
        <f t="shared" si="546"/>
        <v>0</v>
      </c>
      <c r="CI222" s="19">
        <f t="shared" si="546"/>
        <v>0</v>
      </c>
      <c r="CJ222" s="19">
        <f t="shared" si="546"/>
        <v>0</v>
      </c>
      <c r="CL222" s="19">
        <f t="shared" si="547"/>
        <v>0</v>
      </c>
      <c r="CM222" s="19">
        <f t="shared" si="547"/>
        <v>0</v>
      </c>
      <c r="CN222" s="19">
        <f t="shared" si="547"/>
        <v>0</v>
      </c>
      <c r="CP222" s="19">
        <f t="shared" si="548"/>
        <v>0</v>
      </c>
      <c r="CQ222" s="19">
        <f t="shared" si="548"/>
        <v>0</v>
      </c>
      <c r="CR222" s="19">
        <f t="shared" si="548"/>
        <v>0</v>
      </c>
      <c r="CT222" s="19">
        <f t="shared" si="549"/>
        <v>0</v>
      </c>
      <c r="CU222" s="19">
        <f t="shared" si="549"/>
        <v>0</v>
      </c>
      <c r="CV222" s="19">
        <f t="shared" si="549"/>
        <v>0</v>
      </c>
      <c r="CX222" s="19">
        <f t="shared" si="550"/>
        <v>0</v>
      </c>
      <c r="CY222" s="19">
        <f t="shared" si="550"/>
        <v>0</v>
      </c>
      <c r="CZ222" s="19">
        <f t="shared" si="550"/>
        <v>0</v>
      </c>
      <c r="DB222" s="19">
        <f t="shared" si="551"/>
        <v>0</v>
      </c>
      <c r="DC222" s="19">
        <f t="shared" si="551"/>
        <v>0</v>
      </c>
      <c r="DD222" s="19">
        <f t="shared" si="551"/>
        <v>0</v>
      </c>
      <c r="DF222" s="19">
        <f t="shared" si="552"/>
        <v>0</v>
      </c>
      <c r="DG222" s="19">
        <f t="shared" si="552"/>
        <v>0</v>
      </c>
      <c r="DH222" s="19">
        <f t="shared" si="552"/>
        <v>0</v>
      </c>
      <c r="DJ222" s="19">
        <f t="shared" si="553"/>
        <v>0</v>
      </c>
      <c r="DK222" s="19">
        <f t="shared" si="553"/>
        <v>0</v>
      </c>
      <c r="DL222" s="19">
        <f t="shared" si="553"/>
        <v>0</v>
      </c>
      <c r="DN222" s="19">
        <f t="shared" si="554"/>
        <v>0</v>
      </c>
      <c r="DO222" s="19">
        <f t="shared" si="554"/>
        <v>0</v>
      </c>
      <c r="DP222" s="19">
        <f t="shared" si="554"/>
        <v>0</v>
      </c>
      <c r="DR222" s="19">
        <f t="shared" si="555"/>
        <v>0</v>
      </c>
      <c r="DS222" s="19">
        <f t="shared" si="555"/>
        <v>0</v>
      </c>
      <c r="DT222" s="19">
        <f t="shared" si="555"/>
        <v>0</v>
      </c>
      <c r="DV222" s="19">
        <f t="shared" si="556"/>
        <v>0</v>
      </c>
      <c r="DW222" s="19">
        <f t="shared" si="556"/>
        <v>0</v>
      </c>
      <c r="DX222" s="19">
        <f t="shared" si="556"/>
        <v>0</v>
      </c>
      <c r="DZ222" s="19">
        <f t="shared" si="557"/>
        <v>0</v>
      </c>
      <c r="EA222" s="19">
        <f t="shared" si="557"/>
        <v>0</v>
      </c>
      <c r="EB222" s="19">
        <f t="shared" si="557"/>
        <v>0</v>
      </c>
      <c r="ED222" s="19">
        <f t="shared" si="558"/>
        <v>0</v>
      </c>
      <c r="EE222" s="19">
        <f t="shared" si="558"/>
        <v>0</v>
      </c>
      <c r="EF222" s="19">
        <f t="shared" si="558"/>
        <v>0</v>
      </c>
      <c r="EH222" s="19">
        <f t="shared" si="559"/>
        <v>0</v>
      </c>
      <c r="EI222" s="19">
        <f t="shared" si="559"/>
        <v>0</v>
      </c>
      <c r="EJ222" s="19">
        <f t="shared" si="559"/>
        <v>0</v>
      </c>
      <c r="EL222" s="19">
        <f t="shared" si="560"/>
        <v>0</v>
      </c>
      <c r="EM222" s="19">
        <f t="shared" si="560"/>
        <v>0</v>
      </c>
      <c r="EN222" s="19">
        <f t="shared" si="560"/>
        <v>0</v>
      </c>
      <c r="EP222" s="19">
        <f t="shared" si="561"/>
        <v>0</v>
      </c>
      <c r="EQ222" s="19">
        <f t="shared" si="561"/>
        <v>0</v>
      </c>
      <c r="ER222" s="19">
        <f t="shared" si="561"/>
        <v>0</v>
      </c>
      <c r="ET222" s="19">
        <f t="shared" si="562"/>
        <v>0</v>
      </c>
      <c r="EU222" s="19">
        <f t="shared" si="562"/>
        <v>0</v>
      </c>
      <c r="EV222" s="19">
        <f t="shared" si="562"/>
        <v>0</v>
      </c>
      <c r="EX222" s="19">
        <f t="shared" si="563"/>
        <v>0</v>
      </c>
      <c r="EY222" s="19">
        <f t="shared" si="563"/>
        <v>0</v>
      </c>
      <c r="EZ222" s="19">
        <f t="shared" si="563"/>
        <v>0</v>
      </c>
      <c r="FB222" s="19">
        <f t="shared" si="564"/>
        <v>0</v>
      </c>
      <c r="FC222" s="19">
        <f t="shared" si="564"/>
        <v>0</v>
      </c>
      <c r="FD222" s="19">
        <f t="shared" si="564"/>
        <v>0</v>
      </c>
      <c r="FF222" s="19">
        <f t="shared" si="565"/>
        <v>0</v>
      </c>
      <c r="FG222" s="19">
        <f t="shared" si="565"/>
        <v>0</v>
      </c>
      <c r="FH222" s="19">
        <f t="shared" si="565"/>
        <v>0</v>
      </c>
      <c r="FJ222" s="19">
        <f t="shared" si="566"/>
        <v>0</v>
      </c>
      <c r="FK222" s="19">
        <f t="shared" si="566"/>
        <v>0</v>
      </c>
      <c r="FL222" s="19">
        <f t="shared" si="566"/>
        <v>0</v>
      </c>
      <c r="FN222" s="19">
        <f t="shared" si="567"/>
        <v>0</v>
      </c>
      <c r="FO222" s="19">
        <f t="shared" si="567"/>
        <v>0</v>
      </c>
      <c r="FP222" s="19">
        <f t="shared" si="567"/>
        <v>0</v>
      </c>
      <c r="FR222" s="19">
        <f t="shared" si="568"/>
        <v>0</v>
      </c>
      <c r="FS222" s="19">
        <f t="shared" si="568"/>
        <v>0</v>
      </c>
      <c r="FT222" s="19">
        <f t="shared" si="568"/>
        <v>0</v>
      </c>
      <c r="FV222" s="19">
        <f t="shared" si="569"/>
        <v>0</v>
      </c>
      <c r="FW222" s="19">
        <f t="shared" si="569"/>
        <v>0</v>
      </c>
      <c r="FX222" s="19">
        <f t="shared" si="569"/>
        <v>0</v>
      </c>
      <c r="FZ222" s="19">
        <f t="shared" si="570"/>
        <v>0</v>
      </c>
      <c r="GA222" s="19">
        <f t="shared" si="570"/>
        <v>0</v>
      </c>
      <c r="GB222" s="19">
        <f t="shared" si="570"/>
        <v>0</v>
      </c>
      <c r="GD222" s="19">
        <f t="shared" si="571"/>
        <v>0</v>
      </c>
      <c r="GE222" s="19">
        <f t="shared" si="571"/>
        <v>0</v>
      </c>
      <c r="GF222" s="19">
        <f t="shared" si="571"/>
        <v>0</v>
      </c>
      <c r="GH222" s="19">
        <f t="shared" si="572"/>
        <v>0</v>
      </c>
      <c r="GI222" s="19">
        <f t="shared" si="572"/>
        <v>0</v>
      </c>
      <c r="GJ222" s="19">
        <f t="shared" si="572"/>
        <v>0</v>
      </c>
      <c r="GL222" s="19">
        <f t="shared" si="573"/>
        <v>0</v>
      </c>
      <c r="GM222" s="19">
        <f t="shared" si="573"/>
        <v>0</v>
      </c>
      <c r="GN222" s="19">
        <f t="shared" si="573"/>
        <v>0</v>
      </c>
      <c r="GP222" s="19">
        <f t="shared" si="574"/>
        <v>0</v>
      </c>
      <c r="GQ222" s="19">
        <f t="shared" si="574"/>
        <v>0</v>
      </c>
      <c r="GR222" s="19">
        <f t="shared" si="574"/>
        <v>0</v>
      </c>
      <c r="GT222" s="19">
        <f t="shared" si="575"/>
        <v>0</v>
      </c>
      <c r="GU222" s="19">
        <f t="shared" si="575"/>
        <v>0</v>
      </c>
      <c r="GV222" s="19">
        <f t="shared" si="575"/>
        <v>0</v>
      </c>
      <c r="HA222" s="27">
        <f>IF(N222="wykład",G222*E222*'Formy zajęć'!$D$53*'Formy zajęć'!$D$58,IF(N222="ćw.aud",G222*E222*'Kierunek studiów'!$C$6/'Formy zajęć'!$D$59*'Formy zajęć'!$D$53,IF(N222="sem",G222*E222*'Kierunek studiów'!$C$6/'Formy zajęć'!$D$62*'Formy zajęć'!$D$53,IF(N222="ćw.konw",G222*E222*'Formy zajęć'!$D$53*'Kierunek studiów'!$C$6/'Formy zajęć'!$D$61,IF(N222="ćw.lab",G222*E222*'Formy zajęć'!$D$53*'Kierunek studiów'!$C$6/'Formy zajęć'!$D$60,IF(N222="niesklasyfikowane",0,""))))))</f>
        <v>0</v>
      </c>
      <c r="HB222" s="19">
        <f t="shared" si="582"/>
        <v>0</v>
      </c>
    </row>
    <row r="223" spans="2:210" x14ac:dyDescent="0.25">
      <c r="B223" s="28">
        <f t="shared" si="576"/>
        <v>0</v>
      </c>
      <c r="C223" s="25" t="str">
        <f>Przedmioty!B224</f>
        <v>Zajęcia kierunkowe do wyboru</v>
      </c>
      <c r="D223" s="28" t="str">
        <f>Przedmioty!D224</f>
        <v>ĆWICZENIA KONWERSATORYJNE 2</v>
      </c>
      <c r="E223" s="28">
        <f>Przedmioty!C224</f>
        <v>30</v>
      </c>
      <c r="F223" s="29">
        <f t="shared" si="577"/>
        <v>1</v>
      </c>
      <c r="G223" s="29">
        <f t="shared" si="578"/>
        <v>2</v>
      </c>
      <c r="H223" s="29">
        <f t="shared" si="579"/>
        <v>1</v>
      </c>
      <c r="J223" s="19">
        <f t="shared" si="580"/>
        <v>120</v>
      </c>
      <c r="K223" s="19">
        <f t="shared" si="581"/>
        <v>480</v>
      </c>
      <c r="L223" s="19">
        <f>IF(OR(B224&gt;B223,J223=0),"",K223-SUM($L$216:L222))</f>
        <v>120</v>
      </c>
      <c r="M223" s="19">
        <f t="shared" ref="M223:M251" si="583">IF(D223="W -F",L223/30-L223/30,IF(L223&lt;&gt;"",L223/30,""))</f>
        <v>4</v>
      </c>
      <c r="N223" s="19" t="str">
        <f t="shared" si="529"/>
        <v>ćw.konw</v>
      </c>
      <c r="P223" s="55">
        <f>IF(N223="wykład",E223,IF(N223="ćw.aud",E223*'Kierunek studiów'!$C$6/'Formy zajęć'!$D$59,IF(N223="ćw.lab",E223*'Kierunek studiów'!$C$6/'Formy zajęć'!$D$60,IF(N223="ćw.konw",E223*'Kierunek studiów'!$C$6/'Formy zajęć'!$D$61,IF(N223="sem",E223*'Kierunek studiów'!$C$6/'Formy zajęć'!$D$62,IF(N223="niesklasyfikowane",0,""))))))</f>
        <v>112.5</v>
      </c>
      <c r="V223" s="19">
        <f t="shared" si="530"/>
        <v>0</v>
      </c>
      <c r="W223" s="19">
        <f t="shared" si="530"/>
        <v>0</v>
      </c>
      <c r="X223" s="19">
        <f t="shared" si="530"/>
        <v>0</v>
      </c>
      <c r="Z223" s="19">
        <f t="shared" si="531"/>
        <v>0</v>
      </c>
      <c r="AA223" s="19">
        <f t="shared" si="531"/>
        <v>0</v>
      </c>
      <c r="AB223" s="19">
        <f t="shared" si="531"/>
        <v>0</v>
      </c>
      <c r="AD223" s="19">
        <f t="shared" si="532"/>
        <v>0</v>
      </c>
      <c r="AE223" s="19">
        <f t="shared" si="532"/>
        <v>0</v>
      </c>
      <c r="AF223" s="19">
        <f t="shared" si="532"/>
        <v>0</v>
      </c>
      <c r="AH223" s="19">
        <f t="shared" si="533"/>
        <v>0</v>
      </c>
      <c r="AI223" s="19">
        <f t="shared" si="533"/>
        <v>0</v>
      </c>
      <c r="AJ223" s="19">
        <f t="shared" si="533"/>
        <v>0</v>
      </c>
      <c r="AL223" s="19">
        <f t="shared" si="534"/>
        <v>0</v>
      </c>
      <c r="AM223" s="19">
        <f t="shared" si="534"/>
        <v>0</v>
      </c>
      <c r="AN223" s="19">
        <f t="shared" si="534"/>
        <v>0</v>
      </c>
      <c r="AP223" s="19">
        <f t="shared" si="535"/>
        <v>0</v>
      </c>
      <c r="AQ223" s="19">
        <f t="shared" si="535"/>
        <v>0</v>
      </c>
      <c r="AR223" s="19">
        <f t="shared" si="535"/>
        <v>0</v>
      </c>
      <c r="AT223" s="19">
        <f t="shared" si="536"/>
        <v>0</v>
      </c>
      <c r="AU223" s="19">
        <f t="shared" si="536"/>
        <v>0</v>
      </c>
      <c r="AV223" s="19">
        <f t="shared" si="536"/>
        <v>0</v>
      </c>
      <c r="AX223" s="19">
        <f t="shared" si="537"/>
        <v>1</v>
      </c>
      <c r="AY223" s="19">
        <f t="shared" si="537"/>
        <v>2</v>
      </c>
      <c r="AZ223" s="19">
        <f t="shared" si="537"/>
        <v>1</v>
      </c>
      <c r="BB223" s="19">
        <f t="shared" si="538"/>
        <v>0</v>
      </c>
      <c r="BC223" s="19">
        <f t="shared" si="538"/>
        <v>0</v>
      </c>
      <c r="BD223" s="19">
        <f t="shared" si="538"/>
        <v>0</v>
      </c>
      <c r="BF223" s="19">
        <f t="shared" si="539"/>
        <v>0</v>
      </c>
      <c r="BG223" s="19">
        <f t="shared" si="539"/>
        <v>0</v>
      </c>
      <c r="BH223" s="19">
        <f t="shared" si="539"/>
        <v>0</v>
      </c>
      <c r="BJ223" s="19">
        <f t="shared" si="540"/>
        <v>0</v>
      </c>
      <c r="BK223" s="19">
        <f t="shared" si="540"/>
        <v>0</v>
      </c>
      <c r="BL223" s="19">
        <f t="shared" si="540"/>
        <v>0</v>
      </c>
      <c r="BN223" s="19">
        <f t="shared" si="541"/>
        <v>0</v>
      </c>
      <c r="BO223" s="19">
        <f t="shared" si="541"/>
        <v>0</v>
      </c>
      <c r="BP223" s="19">
        <f t="shared" si="541"/>
        <v>0</v>
      </c>
      <c r="BR223" s="19">
        <f t="shared" si="542"/>
        <v>0</v>
      </c>
      <c r="BS223" s="19">
        <f t="shared" si="542"/>
        <v>0</v>
      </c>
      <c r="BT223" s="19">
        <f t="shared" si="542"/>
        <v>0</v>
      </c>
      <c r="BV223" s="19">
        <f t="shared" si="543"/>
        <v>0</v>
      </c>
      <c r="BW223" s="19">
        <f t="shared" si="543"/>
        <v>0</v>
      </c>
      <c r="BX223" s="19">
        <f t="shared" si="543"/>
        <v>0</v>
      </c>
      <c r="BZ223" s="19">
        <f t="shared" si="544"/>
        <v>0</v>
      </c>
      <c r="CA223" s="19">
        <f t="shared" si="544"/>
        <v>0</v>
      </c>
      <c r="CB223" s="19">
        <f t="shared" si="544"/>
        <v>0</v>
      </c>
      <c r="CD223" s="19">
        <f t="shared" si="545"/>
        <v>0</v>
      </c>
      <c r="CE223" s="19">
        <f t="shared" si="545"/>
        <v>0</v>
      </c>
      <c r="CF223" s="19">
        <f t="shared" si="545"/>
        <v>0</v>
      </c>
      <c r="CH223" s="19">
        <f t="shared" si="546"/>
        <v>0</v>
      </c>
      <c r="CI223" s="19">
        <f t="shared" si="546"/>
        <v>0</v>
      </c>
      <c r="CJ223" s="19">
        <f t="shared" si="546"/>
        <v>0</v>
      </c>
      <c r="CL223" s="19">
        <f t="shared" si="547"/>
        <v>0</v>
      </c>
      <c r="CM223" s="19">
        <f t="shared" si="547"/>
        <v>0</v>
      </c>
      <c r="CN223" s="19">
        <f t="shared" si="547"/>
        <v>0</v>
      </c>
      <c r="CP223" s="19">
        <f t="shared" si="548"/>
        <v>0</v>
      </c>
      <c r="CQ223" s="19">
        <f t="shared" si="548"/>
        <v>0</v>
      </c>
      <c r="CR223" s="19">
        <f t="shared" si="548"/>
        <v>0</v>
      </c>
      <c r="CT223" s="19">
        <f t="shared" si="549"/>
        <v>0</v>
      </c>
      <c r="CU223" s="19">
        <f t="shared" si="549"/>
        <v>0</v>
      </c>
      <c r="CV223" s="19">
        <f t="shared" si="549"/>
        <v>0</v>
      </c>
      <c r="CX223" s="19">
        <f t="shared" si="550"/>
        <v>0</v>
      </c>
      <c r="CY223" s="19">
        <f t="shared" si="550"/>
        <v>0</v>
      </c>
      <c r="CZ223" s="19">
        <f t="shared" si="550"/>
        <v>0</v>
      </c>
      <c r="DB223" s="19">
        <f t="shared" si="551"/>
        <v>0</v>
      </c>
      <c r="DC223" s="19">
        <f t="shared" si="551"/>
        <v>0</v>
      </c>
      <c r="DD223" s="19">
        <f t="shared" si="551"/>
        <v>0</v>
      </c>
      <c r="DF223" s="19">
        <f t="shared" si="552"/>
        <v>0</v>
      </c>
      <c r="DG223" s="19">
        <f t="shared" si="552"/>
        <v>0</v>
      </c>
      <c r="DH223" s="19">
        <f t="shared" si="552"/>
        <v>0</v>
      </c>
      <c r="DJ223" s="19">
        <f t="shared" si="553"/>
        <v>0</v>
      </c>
      <c r="DK223" s="19">
        <f t="shared" si="553"/>
        <v>0</v>
      </c>
      <c r="DL223" s="19">
        <f t="shared" si="553"/>
        <v>0</v>
      </c>
      <c r="DN223" s="19">
        <f t="shared" si="554"/>
        <v>0</v>
      </c>
      <c r="DO223" s="19">
        <f t="shared" si="554"/>
        <v>0</v>
      </c>
      <c r="DP223" s="19">
        <f t="shared" si="554"/>
        <v>0</v>
      </c>
      <c r="DR223" s="19">
        <f t="shared" si="555"/>
        <v>0</v>
      </c>
      <c r="DS223" s="19">
        <f t="shared" si="555"/>
        <v>0</v>
      </c>
      <c r="DT223" s="19">
        <f t="shared" si="555"/>
        <v>0</v>
      </c>
      <c r="DV223" s="19">
        <f t="shared" si="556"/>
        <v>0</v>
      </c>
      <c r="DW223" s="19">
        <f t="shared" si="556"/>
        <v>0</v>
      </c>
      <c r="DX223" s="19">
        <f t="shared" si="556"/>
        <v>0</v>
      </c>
      <c r="DZ223" s="19">
        <f t="shared" si="557"/>
        <v>0</v>
      </c>
      <c r="EA223" s="19">
        <f t="shared" si="557"/>
        <v>0</v>
      </c>
      <c r="EB223" s="19">
        <f t="shared" si="557"/>
        <v>0</v>
      </c>
      <c r="ED223" s="19">
        <f t="shared" si="558"/>
        <v>0</v>
      </c>
      <c r="EE223" s="19">
        <f t="shared" si="558"/>
        <v>0</v>
      </c>
      <c r="EF223" s="19">
        <f t="shared" si="558"/>
        <v>0</v>
      </c>
      <c r="EH223" s="19">
        <f t="shared" si="559"/>
        <v>0</v>
      </c>
      <c r="EI223" s="19">
        <f t="shared" si="559"/>
        <v>0</v>
      </c>
      <c r="EJ223" s="19">
        <f t="shared" si="559"/>
        <v>0</v>
      </c>
      <c r="EL223" s="19">
        <f t="shared" si="560"/>
        <v>0</v>
      </c>
      <c r="EM223" s="19">
        <f t="shared" si="560"/>
        <v>0</v>
      </c>
      <c r="EN223" s="19">
        <f t="shared" si="560"/>
        <v>0</v>
      </c>
      <c r="EP223" s="19">
        <f t="shared" si="561"/>
        <v>0</v>
      </c>
      <c r="EQ223" s="19">
        <f t="shared" si="561"/>
        <v>0</v>
      </c>
      <c r="ER223" s="19">
        <f t="shared" si="561"/>
        <v>0</v>
      </c>
      <c r="ET223" s="19">
        <f t="shared" si="562"/>
        <v>0</v>
      </c>
      <c r="EU223" s="19">
        <f t="shared" si="562"/>
        <v>0</v>
      </c>
      <c r="EV223" s="19">
        <f t="shared" si="562"/>
        <v>0</v>
      </c>
      <c r="EX223" s="19">
        <f t="shared" si="563"/>
        <v>0</v>
      </c>
      <c r="EY223" s="19">
        <f t="shared" si="563"/>
        <v>0</v>
      </c>
      <c r="EZ223" s="19">
        <f t="shared" si="563"/>
        <v>0</v>
      </c>
      <c r="FB223" s="19">
        <f t="shared" si="564"/>
        <v>0</v>
      </c>
      <c r="FC223" s="19">
        <f t="shared" si="564"/>
        <v>0</v>
      </c>
      <c r="FD223" s="19">
        <f t="shared" si="564"/>
        <v>0</v>
      </c>
      <c r="FF223" s="19">
        <f t="shared" si="565"/>
        <v>0</v>
      </c>
      <c r="FG223" s="19">
        <f t="shared" si="565"/>
        <v>0</v>
      </c>
      <c r="FH223" s="19">
        <f t="shared" si="565"/>
        <v>0</v>
      </c>
      <c r="FJ223" s="19">
        <f t="shared" si="566"/>
        <v>0</v>
      </c>
      <c r="FK223" s="19">
        <f t="shared" si="566"/>
        <v>0</v>
      </c>
      <c r="FL223" s="19">
        <f t="shared" si="566"/>
        <v>0</v>
      </c>
      <c r="FN223" s="19">
        <f t="shared" si="567"/>
        <v>0</v>
      </c>
      <c r="FO223" s="19">
        <f t="shared" si="567"/>
        <v>0</v>
      </c>
      <c r="FP223" s="19">
        <f t="shared" si="567"/>
        <v>0</v>
      </c>
      <c r="FR223" s="19">
        <f t="shared" si="568"/>
        <v>0</v>
      </c>
      <c r="FS223" s="19">
        <f t="shared" si="568"/>
        <v>0</v>
      </c>
      <c r="FT223" s="19">
        <f t="shared" si="568"/>
        <v>0</v>
      </c>
      <c r="FV223" s="19">
        <f t="shared" si="569"/>
        <v>0</v>
      </c>
      <c r="FW223" s="19">
        <f t="shared" si="569"/>
        <v>0</v>
      </c>
      <c r="FX223" s="19">
        <f t="shared" si="569"/>
        <v>0</v>
      </c>
      <c r="FZ223" s="19">
        <f t="shared" si="570"/>
        <v>0</v>
      </c>
      <c r="GA223" s="19">
        <f t="shared" si="570"/>
        <v>0</v>
      </c>
      <c r="GB223" s="19">
        <f t="shared" si="570"/>
        <v>0</v>
      </c>
      <c r="GD223" s="19">
        <f t="shared" si="571"/>
        <v>0</v>
      </c>
      <c r="GE223" s="19">
        <f t="shared" si="571"/>
        <v>0</v>
      </c>
      <c r="GF223" s="19">
        <f t="shared" si="571"/>
        <v>0</v>
      </c>
      <c r="GH223" s="19">
        <f t="shared" si="572"/>
        <v>0</v>
      </c>
      <c r="GI223" s="19">
        <f t="shared" si="572"/>
        <v>0</v>
      </c>
      <c r="GJ223" s="19">
        <f t="shared" si="572"/>
        <v>0</v>
      </c>
      <c r="GL223" s="19">
        <f t="shared" si="573"/>
        <v>0</v>
      </c>
      <c r="GM223" s="19">
        <f t="shared" si="573"/>
        <v>0</v>
      </c>
      <c r="GN223" s="19">
        <f t="shared" si="573"/>
        <v>0</v>
      </c>
      <c r="GP223" s="19">
        <f t="shared" si="574"/>
        <v>0</v>
      </c>
      <c r="GQ223" s="19">
        <f t="shared" si="574"/>
        <v>0</v>
      </c>
      <c r="GR223" s="19">
        <f t="shared" si="574"/>
        <v>0</v>
      </c>
      <c r="GT223" s="19">
        <f t="shared" si="575"/>
        <v>0</v>
      </c>
      <c r="GU223" s="19">
        <f t="shared" si="575"/>
        <v>0</v>
      </c>
      <c r="GV223" s="19">
        <f t="shared" si="575"/>
        <v>0</v>
      </c>
      <c r="HA223" s="27">
        <f>IF(N223="wykład",G223*E223*'Formy zajęć'!$D$53*'Formy zajęć'!$D$58,IF(N223="ćw.aud",G223*E223*'Kierunek studiów'!$C$6/'Formy zajęć'!$D$59*'Formy zajęć'!$D$53,IF(N223="sem",G223*E223*'Kierunek studiów'!$C$6/'Formy zajęć'!$D$62*'Formy zajęć'!$D$53,IF(N223="ćw.konw",G223*E223*'Formy zajęć'!$D$53*'Kierunek studiów'!$C$6/'Formy zajęć'!$D$61,IF(N223="ćw.lab",G223*E223*'Formy zajęć'!$D$53*'Kierunek studiów'!$C$6/'Formy zajęć'!$D$60,IF(N223="niesklasyfikowane",0,""))))))</f>
        <v>0</v>
      </c>
      <c r="HB223" s="19">
        <f t="shared" si="582"/>
        <v>0</v>
      </c>
    </row>
    <row r="224" spans="2:210" x14ac:dyDescent="0.25">
      <c r="B224" s="28">
        <f t="shared" si="576"/>
        <v>0</v>
      </c>
      <c r="C224" s="25" t="str">
        <f>Przedmioty!B225</f>
        <v>Przedmioty do wyboru w języku obcym</v>
      </c>
      <c r="D224" s="28" t="str">
        <f>Przedmioty!D225</f>
        <v>WYKŁAD 3</v>
      </c>
      <c r="E224" s="28">
        <f>Przedmioty!C225</f>
        <v>30</v>
      </c>
      <c r="F224" s="29">
        <f t="shared" si="577"/>
        <v>1</v>
      </c>
      <c r="G224" s="29">
        <f t="shared" si="578"/>
        <v>1</v>
      </c>
      <c r="H224" s="29">
        <f t="shared" si="579"/>
        <v>2</v>
      </c>
      <c r="J224" s="19">
        <f t="shared" si="580"/>
        <v>120</v>
      </c>
      <c r="K224" s="19">
        <f t="shared" si="581"/>
        <v>600</v>
      </c>
      <c r="L224" s="19">
        <f>IF(OR(B225&gt;B224,J224=0),"",K224-SUM($L$216:L223))</f>
        <v>120</v>
      </c>
      <c r="M224" s="19">
        <f t="shared" si="583"/>
        <v>4</v>
      </c>
      <c r="N224" s="19" t="str">
        <f t="shared" si="529"/>
        <v>wykład</v>
      </c>
      <c r="P224" s="55">
        <f>IF(N224="wykład",E224,IF(N224="ćw.aud",E224*'Kierunek studiów'!$C$6/'Formy zajęć'!$D$59,IF(N224="ćw.lab",E224*'Kierunek studiów'!$C$6/'Formy zajęć'!$D$60,IF(N224="ćw.konw",E224*'Kierunek studiów'!$C$6/'Formy zajęć'!$D$61,IF(N224="sem",E224*'Kierunek studiów'!$C$6/'Formy zajęć'!$D$62,IF(N224="niesklasyfikowane",0,""))))))</f>
        <v>30</v>
      </c>
      <c r="V224" s="19">
        <f t="shared" si="530"/>
        <v>0</v>
      </c>
      <c r="W224" s="19">
        <f t="shared" si="530"/>
        <v>0</v>
      </c>
      <c r="X224" s="19">
        <f t="shared" si="530"/>
        <v>0</v>
      </c>
      <c r="Z224" s="19">
        <f t="shared" si="531"/>
        <v>0</v>
      </c>
      <c r="AA224" s="19">
        <f t="shared" si="531"/>
        <v>0</v>
      </c>
      <c r="AB224" s="19">
        <f t="shared" si="531"/>
        <v>0</v>
      </c>
      <c r="AD224" s="19">
        <f t="shared" si="532"/>
        <v>0</v>
      </c>
      <c r="AE224" s="19">
        <f t="shared" si="532"/>
        <v>0</v>
      </c>
      <c r="AF224" s="19">
        <f t="shared" si="532"/>
        <v>0</v>
      </c>
      <c r="AH224" s="19">
        <f t="shared" si="533"/>
        <v>0</v>
      </c>
      <c r="AI224" s="19">
        <f t="shared" si="533"/>
        <v>0</v>
      </c>
      <c r="AJ224" s="19">
        <f t="shared" si="533"/>
        <v>0</v>
      </c>
      <c r="AL224" s="19">
        <f t="shared" si="534"/>
        <v>0</v>
      </c>
      <c r="AM224" s="19">
        <f t="shared" si="534"/>
        <v>0</v>
      </c>
      <c r="AN224" s="19">
        <f t="shared" si="534"/>
        <v>0</v>
      </c>
      <c r="AP224" s="19">
        <f t="shared" si="535"/>
        <v>0</v>
      </c>
      <c r="AQ224" s="19">
        <f t="shared" si="535"/>
        <v>0</v>
      </c>
      <c r="AR224" s="19">
        <f t="shared" si="535"/>
        <v>0</v>
      </c>
      <c r="AT224" s="19">
        <f t="shared" si="536"/>
        <v>0</v>
      </c>
      <c r="AU224" s="19">
        <f t="shared" si="536"/>
        <v>0</v>
      </c>
      <c r="AV224" s="19">
        <f t="shared" si="536"/>
        <v>0</v>
      </c>
      <c r="AX224" s="19">
        <f t="shared" si="537"/>
        <v>0</v>
      </c>
      <c r="AY224" s="19">
        <f t="shared" si="537"/>
        <v>0</v>
      </c>
      <c r="AZ224" s="19">
        <f t="shared" si="537"/>
        <v>0</v>
      </c>
      <c r="BB224" s="19">
        <f t="shared" si="538"/>
        <v>0</v>
      </c>
      <c r="BC224" s="19">
        <f t="shared" si="538"/>
        <v>0</v>
      </c>
      <c r="BD224" s="19">
        <f t="shared" si="538"/>
        <v>0</v>
      </c>
      <c r="BF224" s="19">
        <f t="shared" si="539"/>
        <v>0</v>
      </c>
      <c r="BG224" s="19">
        <f t="shared" si="539"/>
        <v>0</v>
      </c>
      <c r="BH224" s="19">
        <f t="shared" si="539"/>
        <v>0</v>
      </c>
      <c r="BJ224" s="19">
        <f t="shared" si="540"/>
        <v>0</v>
      </c>
      <c r="BK224" s="19">
        <f t="shared" si="540"/>
        <v>0</v>
      </c>
      <c r="BL224" s="19">
        <f t="shared" si="540"/>
        <v>0</v>
      </c>
      <c r="BN224" s="19">
        <f t="shared" si="541"/>
        <v>0</v>
      </c>
      <c r="BO224" s="19">
        <f t="shared" si="541"/>
        <v>0</v>
      </c>
      <c r="BP224" s="19">
        <f t="shared" si="541"/>
        <v>0</v>
      </c>
      <c r="BR224" s="19">
        <f t="shared" si="542"/>
        <v>0</v>
      </c>
      <c r="BS224" s="19">
        <f t="shared" si="542"/>
        <v>0</v>
      </c>
      <c r="BT224" s="19">
        <f t="shared" si="542"/>
        <v>0</v>
      </c>
      <c r="BV224" s="19">
        <f t="shared" si="543"/>
        <v>0</v>
      </c>
      <c r="BW224" s="19">
        <f t="shared" si="543"/>
        <v>0</v>
      </c>
      <c r="BX224" s="19">
        <f t="shared" si="543"/>
        <v>0</v>
      </c>
      <c r="BZ224" s="19">
        <f t="shared" si="544"/>
        <v>0</v>
      </c>
      <c r="CA224" s="19">
        <f t="shared" si="544"/>
        <v>0</v>
      </c>
      <c r="CB224" s="19">
        <f t="shared" si="544"/>
        <v>0</v>
      </c>
      <c r="CD224" s="19">
        <f t="shared" si="545"/>
        <v>0</v>
      </c>
      <c r="CE224" s="19">
        <f t="shared" si="545"/>
        <v>0</v>
      </c>
      <c r="CF224" s="19">
        <f t="shared" si="545"/>
        <v>0</v>
      </c>
      <c r="CH224" s="19">
        <f t="shared" si="546"/>
        <v>0</v>
      </c>
      <c r="CI224" s="19">
        <f t="shared" si="546"/>
        <v>0</v>
      </c>
      <c r="CJ224" s="19">
        <f t="shared" si="546"/>
        <v>0</v>
      </c>
      <c r="CL224" s="19">
        <f t="shared" si="547"/>
        <v>0</v>
      </c>
      <c r="CM224" s="19">
        <f t="shared" si="547"/>
        <v>0</v>
      </c>
      <c r="CN224" s="19">
        <f t="shared" si="547"/>
        <v>0</v>
      </c>
      <c r="CP224" s="19">
        <f t="shared" si="548"/>
        <v>0</v>
      </c>
      <c r="CQ224" s="19">
        <f t="shared" si="548"/>
        <v>0</v>
      </c>
      <c r="CR224" s="19">
        <f t="shared" si="548"/>
        <v>0</v>
      </c>
      <c r="CT224" s="19">
        <f t="shared" si="549"/>
        <v>0</v>
      </c>
      <c r="CU224" s="19">
        <f t="shared" si="549"/>
        <v>0</v>
      </c>
      <c r="CV224" s="19">
        <f t="shared" si="549"/>
        <v>0</v>
      </c>
      <c r="CX224" s="19">
        <f t="shared" si="550"/>
        <v>0</v>
      </c>
      <c r="CY224" s="19">
        <f t="shared" si="550"/>
        <v>0</v>
      </c>
      <c r="CZ224" s="19">
        <f t="shared" si="550"/>
        <v>0</v>
      </c>
      <c r="DB224" s="19">
        <f t="shared" si="551"/>
        <v>0</v>
      </c>
      <c r="DC224" s="19">
        <f t="shared" si="551"/>
        <v>0</v>
      </c>
      <c r="DD224" s="19">
        <f t="shared" si="551"/>
        <v>0</v>
      </c>
      <c r="DF224" s="19">
        <f t="shared" si="552"/>
        <v>0</v>
      </c>
      <c r="DG224" s="19">
        <f t="shared" si="552"/>
        <v>0</v>
      </c>
      <c r="DH224" s="19">
        <f t="shared" si="552"/>
        <v>0</v>
      </c>
      <c r="DJ224" s="19">
        <f t="shared" si="553"/>
        <v>0</v>
      </c>
      <c r="DK224" s="19">
        <f t="shared" si="553"/>
        <v>0</v>
      </c>
      <c r="DL224" s="19">
        <f t="shared" si="553"/>
        <v>0</v>
      </c>
      <c r="DN224" s="19">
        <f t="shared" si="554"/>
        <v>0</v>
      </c>
      <c r="DO224" s="19">
        <f t="shared" si="554"/>
        <v>0</v>
      </c>
      <c r="DP224" s="19">
        <f t="shared" si="554"/>
        <v>0</v>
      </c>
      <c r="DR224" s="19">
        <f t="shared" si="555"/>
        <v>1</v>
      </c>
      <c r="DS224" s="19">
        <f t="shared" si="555"/>
        <v>1</v>
      </c>
      <c r="DT224" s="19">
        <f t="shared" si="555"/>
        <v>2</v>
      </c>
      <c r="DV224" s="19">
        <f t="shared" si="556"/>
        <v>0</v>
      </c>
      <c r="DW224" s="19">
        <f t="shared" si="556"/>
        <v>0</v>
      </c>
      <c r="DX224" s="19">
        <f t="shared" si="556"/>
        <v>0</v>
      </c>
      <c r="DZ224" s="19">
        <f t="shared" si="557"/>
        <v>0</v>
      </c>
      <c r="EA224" s="19">
        <f t="shared" si="557"/>
        <v>0</v>
      </c>
      <c r="EB224" s="19">
        <f t="shared" si="557"/>
        <v>0</v>
      </c>
      <c r="ED224" s="19">
        <f t="shared" si="558"/>
        <v>0</v>
      </c>
      <c r="EE224" s="19">
        <f t="shared" si="558"/>
        <v>0</v>
      </c>
      <c r="EF224" s="19">
        <f t="shared" si="558"/>
        <v>0</v>
      </c>
      <c r="EH224" s="19">
        <f t="shared" si="559"/>
        <v>0</v>
      </c>
      <c r="EI224" s="19">
        <f t="shared" si="559"/>
        <v>0</v>
      </c>
      <c r="EJ224" s="19">
        <f t="shared" si="559"/>
        <v>0</v>
      </c>
      <c r="EL224" s="19">
        <f t="shared" si="560"/>
        <v>0</v>
      </c>
      <c r="EM224" s="19">
        <f t="shared" si="560"/>
        <v>0</v>
      </c>
      <c r="EN224" s="19">
        <f t="shared" si="560"/>
        <v>0</v>
      </c>
      <c r="EP224" s="19">
        <f t="shared" si="561"/>
        <v>0</v>
      </c>
      <c r="EQ224" s="19">
        <f t="shared" si="561"/>
        <v>0</v>
      </c>
      <c r="ER224" s="19">
        <f t="shared" si="561"/>
        <v>0</v>
      </c>
      <c r="ET224" s="19">
        <f t="shared" si="562"/>
        <v>0</v>
      </c>
      <c r="EU224" s="19">
        <f t="shared" si="562"/>
        <v>0</v>
      </c>
      <c r="EV224" s="19">
        <f t="shared" si="562"/>
        <v>0</v>
      </c>
      <c r="EX224" s="19">
        <f t="shared" si="563"/>
        <v>0</v>
      </c>
      <c r="EY224" s="19">
        <f t="shared" si="563"/>
        <v>0</v>
      </c>
      <c r="EZ224" s="19">
        <f t="shared" si="563"/>
        <v>0</v>
      </c>
      <c r="FB224" s="19">
        <f t="shared" si="564"/>
        <v>0</v>
      </c>
      <c r="FC224" s="19">
        <f t="shared" si="564"/>
        <v>0</v>
      </c>
      <c r="FD224" s="19">
        <f t="shared" si="564"/>
        <v>0</v>
      </c>
      <c r="FF224" s="19">
        <f t="shared" si="565"/>
        <v>0</v>
      </c>
      <c r="FG224" s="19">
        <f t="shared" si="565"/>
        <v>0</v>
      </c>
      <c r="FH224" s="19">
        <f t="shared" si="565"/>
        <v>0</v>
      </c>
      <c r="FJ224" s="19">
        <f t="shared" si="566"/>
        <v>0</v>
      </c>
      <c r="FK224" s="19">
        <f t="shared" si="566"/>
        <v>0</v>
      </c>
      <c r="FL224" s="19">
        <f t="shared" si="566"/>
        <v>0</v>
      </c>
      <c r="FN224" s="19">
        <f t="shared" si="567"/>
        <v>0</v>
      </c>
      <c r="FO224" s="19">
        <f t="shared" si="567"/>
        <v>0</v>
      </c>
      <c r="FP224" s="19">
        <f t="shared" si="567"/>
        <v>0</v>
      </c>
      <c r="FR224" s="19">
        <f t="shared" si="568"/>
        <v>0</v>
      </c>
      <c r="FS224" s="19">
        <f t="shared" si="568"/>
        <v>0</v>
      </c>
      <c r="FT224" s="19">
        <f t="shared" si="568"/>
        <v>0</v>
      </c>
      <c r="FV224" s="19">
        <f t="shared" si="569"/>
        <v>0</v>
      </c>
      <c r="FW224" s="19">
        <f t="shared" si="569"/>
        <v>0</v>
      </c>
      <c r="FX224" s="19">
        <f t="shared" si="569"/>
        <v>0</v>
      </c>
      <c r="FZ224" s="19">
        <f t="shared" si="570"/>
        <v>0</v>
      </c>
      <c r="GA224" s="19">
        <f t="shared" si="570"/>
        <v>0</v>
      </c>
      <c r="GB224" s="19">
        <f t="shared" si="570"/>
        <v>0</v>
      </c>
      <c r="GD224" s="19">
        <f t="shared" si="571"/>
        <v>0</v>
      </c>
      <c r="GE224" s="19">
        <f t="shared" si="571"/>
        <v>0</v>
      </c>
      <c r="GF224" s="19">
        <f t="shared" si="571"/>
        <v>0</v>
      </c>
      <c r="GH224" s="19">
        <f t="shared" si="572"/>
        <v>0</v>
      </c>
      <c r="GI224" s="19">
        <f t="shared" si="572"/>
        <v>0</v>
      </c>
      <c r="GJ224" s="19">
        <f t="shared" si="572"/>
        <v>0</v>
      </c>
      <c r="GL224" s="19">
        <f t="shared" si="573"/>
        <v>0</v>
      </c>
      <c r="GM224" s="19">
        <f t="shared" si="573"/>
        <v>0</v>
      </c>
      <c r="GN224" s="19">
        <f t="shared" si="573"/>
        <v>0</v>
      </c>
      <c r="GP224" s="19">
        <f t="shared" si="574"/>
        <v>0</v>
      </c>
      <c r="GQ224" s="19">
        <f t="shared" si="574"/>
        <v>0</v>
      </c>
      <c r="GR224" s="19">
        <f t="shared" si="574"/>
        <v>0</v>
      </c>
      <c r="GT224" s="19">
        <f t="shared" si="575"/>
        <v>0</v>
      </c>
      <c r="GU224" s="19">
        <f t="shared" si="575"/>
        <v>0</v>
      </c>
      <c r="GV224" s="19">
        <f t="shared" si="575"/>
        <v>0</v>
      </c>
      <c r="HA224" s="27">
        <f>IF(N224="wykład",G224*E224*'Formy zajęć'!$D$53*'Formy zajęć'!$D$58,IF(N224="ćw.aud",G224*E224*'Kierunek studiów'!$C$6/'Formy zajęć'!$D$59*'Formy zajęć'!$D$53,IF(N224="sem",G224*E224*'Kierunek studiów'!$C$6/'Formy zajęć'!$D$62*'Formy zajęć'!$D$53,IF(N224="ćw.konw",G224*E224*'Formy zajęć'!$D$53*'Kierunek studiów'!$C$6/'Formy zajęć'!$D$61,IF(N224="ćw.lab",G224*E224*'Formy zajęć'!$D$53*'Kierunek studiów'!$C$6/'Formy zajęć'!$D$60,IF(N224="niesklasyfikowane",0,""))))))</f>
        <v>0</v>
      </c>
      <c r="HB224" s="19">
        <f t="shared" si="582"/>
        <v>0</v>
      </c>
    </row>
    <row r="225" spans="2:210" x14ac:dyDescent="0.25">
      <c r="B225" s="28">
        <f t="shared" si="576"/>
        <v>0</v>
      </c>
      <c r="C225" s="25" t="str">
        <f>Przedmioty!B226</f>
        <v>Seminarium licencjackie</v>
      </c>
      <c r="D225" s="28" t="str">
        <f>Przedmioty!D226</f>
        <v>SEMINARIUM LICENCJACKIE Semestr 2</v>
      </c>
      <c r="E225" s="28">
        <f>Przedmioty!C226</f>
        <v>30</v>
      </c>
      <c r="F225" s="29">
        <f t="shared" si="577"/>
        <v>1</v>
      </c>
      <c r="G225" s="29">
        <f t="shared" si="578"/>
        <v>2</v>
      </c>
      <c r="H225" s="29">
        <f t="shared" si="579"/>
        <v>2</v>
      </c>
      <c r="J225" s="19">
        <f t="shared" si="580"/>
        <v>150</v>
      </c>
      <c r="K225" s="19">
        <f t="shared" si="581"/>
        <v>750</v>
      </c>
      <c r="L225" s="19">
        <f>IF(OR(B226&gt;B225,J225=0),"",K225-SUM($L$216:L224))</f>
        <v>150</v>
      </c>
      <c r="M225" s="19">
        <f t="shared" si="583"/>
        <v>5</v>
      </c>
      <c r="N225" s="19" t="str">
        <f t="shared" si="529"/>
        <v>sem</v>
      </c>
      <c r="P225" s="55">
        <f>IF(N225="wykład",E225,IF(N225="ćw.aud",E225*'Kierunek studiów'!$C$6/'Formy zajęć'!$D$59,IF(N225="ćw.lab",E225*'Kierunek studiów'!$C$6/'Formy zajęć'!$D$60,IF(N225="ćw.konw",E225*'Kierunek studiów'!$C$6/'Formy zajęć'!$D$61,IF(N225="sem",E225*'Kierunek studiów'!$C$6/'Formy zajęć'!$D$62,IF(N225="niesklasyfikowane",0,""))))))</f>
        <v>180</v>
      </c>
      <c r="V225" s="19">
        <f t="shared" si="530"/>
        <v>0</v>
      </c>
      <c r="W225" s="19">
        <f t="shared" si="530"/>
        <v>0</v>
      </c>
      <c r="X225" s="19">
        <f t="shared" si="530"/>
        <v>0</v>
      </c>
      <c r="Z225" s="19">
        <f t="shared" si="531"/>
        <v>0</v>
      </c>
      <c r="AA225" s="19">
        <f t="shared" si="531"/>
        <v>0</v>
      </c>
      <c r="AB225" s="19">
        <f t="shared" si="531"/>
        <v>0</v>
      </c>
      <c r="AD225" s="19">
        <f t="shared" si="532"/>
        <v>0</v>
      </c>
      <c r="AE225" s="19">
        <f t="shared" si="532"/>
        <v>0</v>
      </c>
      <c r="AF225" s="19">
        <f t="shared" si="532"/>
        <v>0</v>
      </c>
      <c r="AH225" s="19">
        <f t="shared" si="533"/>
        <v>0</v>
      </c>
      <c r="AI225" s="19">
        <f t="shared" si="533"/>
        <v>0</v>
      </c>
      <c r="AJ225" s="19">
        <f t="shared" si="533"/>
        <v>0</v>
      </c>
      <c r="AL225" s="19">
        <f t="shared" si="534"/>
        <v>0</v>
      </c>
      <c r="AM225" s="19">
        <f t="shared" si="534"/>
        <v>0</v>
      </c>
      <c r="AN225" s="19">
        <f t="shared" si="534"/>
        <v>0</v>
      </c>
      <c r="AP225" s="19">
        <f t="shared" si="535"/>
        <v>0</v>
      </c>
      <c r="AQ225" s="19">
        <f t="shared" si="535"/>
        <v>0</v>
      </c>
      <c r="AR225" s="19">
        <f t="shared" si="535"/>
        <v>0</v>
      </c>
      <c r="AT225" s="19">
        <f t="shared" si="536"/>
        <v>0</v>
      </c>
      <c r="AU225" s="19">
        <f t="shared" si="536"/>
        <v>0</v>
      </c>
      <c r="AV225" s="19">
        <f t="shared" si="536"/>
        <v>0</v>
      </c>
      <c r="AX225" s="19">
        <f t="shared" si="537"/>
        <v>0</v>
      </c>
      <c r="AY225" s="19">
        <f t="shared" si="537"/>
        <v>0</v>
      </c>
      <c r="AZ225" s="19">
        <f t="shared" si="537"/>
        <v>0</v>
      </c>
      <c r="BB225" s="19">
        <f t="shared" si="538"/>
        <v>0</v>
      </c>
      <c r="BC225" s="19">
        <f t="shared" si="538"/>
        <v>0</v>
      </c>
      <c r="BD225" s="19">
        <f t="shared" si="538"/>
        <v>0</v>
      </c>
      <c r="BF225" s="19">
        <f t="shared" si="539"/>
        <v>0</v>
      </c>
      <c r="BG225" s="19">
        <f t="shared" si="539"/>
        <v>0</v>
      </c>
      <c r="BH225" s="19">
        <f t="shared" si="539"/>
        <v>0</v>
      </c>
      <c r="BJ225" s="19">
        <f t="shared" si="540"/>
        <v>0</v>
      </c>
      <c r="BK225" s="19">
        <f t="shared" si="540"/>
        <v>0</v>
      </c>
      <c r="BL225" s="19">
        <f t="shared" si="540"/>
        <v>0</v>
      </c>
      <c r="BN225" s="19">
        <f t="shared" si="541"/>
        <v>0</v>
      </c>
      <c r="BO225" s="19">
        <f t="shared" si="541"/>
        <v>0</v>
      </c>
      <c r="BP225" s="19">
        <f t="shared" si="541"/>
        <v>0</v>
      </c>
      <c r="BR225" s="19">
        <f t="shared" si="542"/>
        <v>0</v>
      </c>
      <c r="BS225" s="19">
        <f t="shared" si="542"/>
        <v>0</v>
      </c>
      <c r="BT225" s="19">
        <f t="shared" si="542"/>
        <v>0</v>
      </c>
      <c r="BV225" s="19">
        <f t="shared" si="543"/>
        <v>0</v>
      </c>
      <c r="BW225" s="19">
        <f t="shared" si="543"/>
        <v>0</v>
      </c>
      <c r="BX225" s="19">
        <f t="shared" si="543"/>
        <v>0</v>
      </c>
      <c r="BZ225" s="19">
        <f t="shared" si="544"/>
        <v>0</v>
      </c>
      <c r="CA225" s="19">
        <f t="shared" si="544"/>
        <v>0</v>
      </c>
      <c r="CB225" s="19">
        <f t="shared" si="544"/>
        <v>0</v>
      </c>
      <c r="CD225" s="19">
        <f t="shared" si="545"/>
        <v>0</v>
      </c>
      <c r="CE225" s="19">
        <f t="shared" si="545"/>
        <v>0</v>
      </c>
      <c r="CF225" s="19">
        <f t="shared" si="545"/>
        <v>0</v>
      </c>
      <c r="CH225" s="19">
        <f t="shared" si="546"/>
        <v>0</v>
      </c>
      <c r="CI225" s="19">
        <f t="shared" si="546"/>
        <v>0</v>
      </c>
      <c r="CJ225" s="19">
        <f t="shared" si="546"/>
        <v>0</v>
      </c>
      <c r="CL225" s="19">
        <f t="shared" si="547"/>
        <v>1</v>
      </c>
      <c r="CM225" s="19">
        <f t="shared" si="547"/>
        <v>2</v>
      </c>
      <c r="CN225" s="19">
        <f t="shared" si="547"/>
        <v>2</v>
      </c>
      <c r="CP225" s="19">
        <f t="shared" si="548"/>
        <v>0</v>
      </c>
      <c r="CQ225" s="19">
        <f t="shared" si="548"/>
        <v>0</v>
      </c>
      <c r="CR225" s="19">
        <f t="shared" si="548"/>
        <v>0</v>
      </c>
      <c r="CT225" s="19">
        <f t="shared" si="549"/>
        <v>0</v>
      </c>
      <c r="CU225" s="19">
        <f t="shared" si="549"/>
        <v>0</v>
      </c>
      <c r="CV225" s="19">
        <f t="shared" si="549"/>
        <v>0</v>
      </c>
      <c r="CX225" s="19">
        <f t="shared" si="550"/>
        <v>0</v>
      </c>
      <c r="CY225" s="19">
        <f t="shared" si="550"/>
        <v>0</v>
      </c>
      <c r="CZ225" s="19">
        <f t="shared" si="550"/>
        <v>0</v>
      </c>
      <c r="DB225" s="19">
        <f t="shared" si="551"/>
        <v>0</v>
      </c>
      <c r="DC225" s="19">
        <f t="shared" si="551"/>
        <v>0</v>
      </c>
      <c r="DD225" s="19">
        <f t="shared" si="551"/>
        <v>0</v>
      </c>
      <c r="DF225" s="19">
        <f t="shared" si="552"/>
        <v>0</v>
      </c>
      <c r="DG225" s="19">
        <f t="shared" si="552"/>
        <v>0</v>
      </c>
      <c r="DH225" s="19">
        <f t="shared" si="552"/>
        <v>0</v>
      </c>
      <c r="DJ225" s="19">
        <f t="shared" si="553"/>
        <v>0</v>
      </c>
      <c r="DK225" s="19">
        <f t="shared" si="553"/>
        <v>0</v>
      </c>
      <c r="DL225" s="19">
        <f t="shared" si="553"/>
        <v>0</v>
      </c>
      <c r="DN225" s="19">
        <f t="shared" si="554"/>
        <v>0</v>
      </c>
      <c r="DO225" s="19">
        <f t="shared" si="554"/>
        <v>0</v>
      </c>
      <c r="DP225" s="19">
        <f t="shared" si="554"/>
        <v>0</v>
      </c>
      <c r="DR225" s="19">
        <f t="shared" si="555"/>
        <v>0</v>
      </c>
      <c r="DS225" s="19">
        <f t="shared" si="555"/>
        <v>0</v>
      </c>
      <c r="DT225" s="19">
        <f t="shared" si="555"/>
        <v>0</v>
      </c>
      <c r="DV225" s="19">
        <f t="shared" si="556"/>
        <v>0</v>
      </c>
      <c r="DW225" s="19">
        <f t="shared" si="556"/>
        <v>0</v>
      </c>
      <c r="DX225" s="19">
        <f t="shared" si="556"/>
        <v>0</v>
      </c>
      <c r="DZ225" s="19">
        <f t="shared" si="557"/>
        <v>0</v>
      </c>
      <c r="EA225" s="19">
        <f t="shared" si="557"/>
        <v>0</v>
      </c>
      <c r="EB225" s="19">
        <f t="shared" si="557"/>
        <v>0</v>
      </c>
      <c r="ED225" s="19">
        <f t="shared" si="558"/>
        <v>0</v>
      </c>
      <c r="EE225" s="19">
        <f t="shared" si="558"/>
        <v>0</v>
      </c>
      <c r="EF225" s="19">
        <f t="shared" si="558"/>
        <v>0</v>
      </c>
      <c r="EH225" s="19">
        <f t="shared" si="559"/>
        <v>0</v>
      </c>
      <c r="EI225" s="19">
        <f t="shared" si="559"/>
        <v>0</v>
      </c>
      <c r="EJ225" s="19">
        <f t="shared" si="559"/>
        <v>0</v>
      </c>
      <c r="EL225" s="19">
        <f t="shared" si="560"/>
        <v>0</v>
      </c>
      <c r="EM225" s="19">
        <f t="shared" si="560"/>
        <v>0</v>
      </c>
      <c r="EN225" s="19">
        <f t="shared" si="560"/>
        <v>0</v>
      </c>
      <c r="EP225" s="19">
        <f t="shared" si="561"/>
        <v>0</v>
      </c>
      <c r="EQ225" s="19">
        <f t="shared" si="561"/>
        <v>0</v>
      </c>
      <c r="ER225" s="19">
        <f t="shared" si="561"/>
        <v>0</v>
      </c>
      <c r="ET225" s="19">
        <f t="shared" si="562"/>
        <v>0</v>
      </c>
      <c r="EU225" s="19">
        <f t="shared" si="562"/>
        <v>0</v>
      </c>
      <c r="EV225" s="19">
        <f t="shared" si="562"/>
        <v>0</v>
      </c>
      <c r="EX225" s="19">
        <f t="shared" si="563"/>
        <v>0</v>
      </c>
      <c r="EY225" s="19">
        <f t="shared" si="563"/>
        <v>0</v>
      </c>
      <c r="EZ225" s="19">
        <f t="shared" si="563"/>
        <v>0</v>
      </c>
      <c r="FB225" s="19">
        <f t="shared" si="564"/>
        <v>0</v>
      </c>
      <c r="FC225" s="19">
        <f t="shared" si="564"/>
        <v>0</v>
      </c>
      <c r="FD225" s="19">
        <f t="shared" si="564"/>
        <v>0</v>
      </c>
      <c r="FF225" s="19">
        <f t="shared" si="565"/>
        <v>0</v>
      </c>
      <c r="FG225" s="19">
        <f t="shared" si="565"/>
        <v>0</v>
      </c>
      <c r="FH225" s="19">
        <f t="shared" si="565"/>
        <v>0</v>
      </c>
      <c r="FJ225" s="19">
        <f t="shared" si="566"/>
        <v>0</v>
      </c>
      <c r="FK225" s="19">
        <f t="shared" si="566"/>
        <v>0</v>
      </c>
      <c r="FL225" s="19">
        <f t="shared" si="566"/>
        <v>0</v>
      </c>
      <c r="FN225" s="19">
        <f t="shared" si="567"/>
        <v>0</v>
      </c>
      <c r="FO225" s="19">
        <f t="shared" si="567"/>
        <v>0</v>
      </c>
      <c r="FP225" s="19">
        <f t="shared" si="567"/>
        <v>0</v>
      </c>
      <c r="FR225" s="19">
        <f t="shared" si="568"/>
        <v>0</v>
      </c>
      <c r="FS225" s="19">
        <f t="shared" si="568"/>
        <v>0</v>
      </c>
      <c r="FT225" s="19">
        <f t="shared" si="568"/>
        <v>0</v>
      </c>
      <c r="FV225" s="19">
        <f t="shared" si="569"/>
        <v>0</v>
      </c>
      <c r="FW225" s="19">
        <f t="shared" si="569"/>
        <v>0</v>
      </c>
      <c r="FX225" s="19">
        <f t="shared" si="569"/>
        <v>0</v>
      </c>
      <c r="FZ225" s="19">
        <f t="shared" si="570"/>
        <v>0</v>
      </c>
      <c r="GA225" s="19">
        <f t="shared" si="570"/>
        <v>0</v>
      </c>
      <c r="GB225" s="19">
        <f t="shared" si="570"/>
        <v>0</v>
      </c>
      <c r="GD225" s="19">
        <f t="shared" si="571"/>
        <v>0</v>
      </c>
      <c r="GE225" s="19">
        <f t="shared" si="571"/>
        <v>0</v>
      </c>
      <c r="GF225" s="19">
        <f t="shared" si="571"/>
        <v>0</v>
      </c>
      <c r="GH225" s="19">
        <f t="shared" si="572"/>
        <v>0</v>
      </c>
      <c r="GI225" s="19">
        <f t="shared" si="572"/>
        <v>0</v>
      </c>
      <c r="GJ225" s="19">
        <f t="shared" si="572"/>
        <v>0</v>
      </c>
      <c r="GL225" s="19">
        <f t="shared" si="573"/>
        <v>0</v>
      </c>
      <c r="GM225" s="19">
        <f t="shared" si="573"/>
        <v>0</v>
      </c>
      <c r="GN225" s="19">
        <f t="shared" si="573"/>
        <v>0</v>
      </c>
      <c r="GP225" s="19">
        <f t="shared" si="574"/>
        <v>0</v>
      </c>
      <c r="GQ225" s="19">
        <f t="shared" si="574"/>
        <v>0</v>
      </c>
      <c r="GR225" s="19">
        <f t="shared" si="574"/>
        <v>0</v>
      </c>
      <c r="GT225" s="19">
        <f t="shared" si="575"/>
        <v>0</v>
      </c>
      <c r="GU225" s="19">
        <f t="shared" si="575"/>
        <v>0</v>
      </c>
      <c r="GV225" s="19">
        <f t="shared" si="575"/>
        <v>0</v>
      </c>
      <c r="HA225" s="27">
        <f>IF(N225="wykład",G225*E225*'Formy zajęć'!$D$53*'Formy zajęć'!$D$58,IF(N225="ćw.aud",G225*E225*'Kierunek studiów'!$C$6/'Formy zajęć'!$D$59*'Formy zajęć'!$D$53,IF(N225="sem",G225*E225*'Kierunek studiów'!$C$6/'Formy zajęć'!$D$62*'Formy zajęć'!$D$53,IF(N225="ćw.konw",G225*E225*'Formy zajęć'!$D$53*'Kierunek studiów'!$C$6/'Formy zajęć'!$D$61,IF(N225="ćw.lab",G225*E225*'Formy zajęć'!$D$53*'Kierunek studiów'!$C$6/'Formy zajęć'!$D$60,IF(N225="niesklasyfikowane",0,""))))))</f>
        <v>0</v>
      </c>
      <c r="HB225" s="19">
        <f t="shared" si="582"/>
        <v>0</v>
      </c>
    </row>
    <row r="226" spans="2:210" x14ac:dyDescent="0.25">
      <c r="B226" s="28">
        <f t="shared" si="576"/>
        <v>0</v>
      </c>
      <c r="C226" s="25" t="str">
        <f>Przedmioty!B227</f>
        <v>Przygotowanie i obrona pracy licencjackiej</v>
      </c>
      <c r="D226" s="28" t="str">
        <f>Przedmioty!D227</f>
        <v>EGZAMIN DYPLOMOWY (licencjacki)</v>
      </c>
      <c r="E226" s="28">
        <f>Przedmioty!C227</f>
        <v>30</v>
      </c>
      <c r="F226" s="29">
        <f t="shared" si="577"/>
        <v>0</v>
      </c>
      <c r="G226" s="29">
        <f t="shared" si="578"/>
        <v>0</v>
      </c>
      <c r="H226" s="29">
        <f t="shared" si="579"/>
        <v>6</v>
      </c>
      <c r="J226" s="19">
        <f t="shared" si="580"/>
        <v>180</v>
      </c>
      <c r="K226" s="19">
        <f t="shared" si="581"/>
        <v>930</v>
      </c>
      <c r="L226" s="19">
        <f>IF(OR(B227&gt;B226,J226=0),"",K226-SUM($L$216:L225))</f>
        <v>180</v>
      </c>
      <c r="M226" s="19">
        <f t="shared" si="583"/>
        <v>6</v>
      </c>
      <c r="N226" s="19" t="str">
        <f t="shared" si="529"/>
        <v/>
      </c>
      <c r="P226" s="55" t="str">
        <f>IF(N226="wykład",E226,IF(N226="ćw.aud",E226*'Kierunek studiów'!$C$6/'Formy zajęć'!$D$59,IF(N226="ćw.lab",E226*'Kierunek studiów'!$C$6/'Formy zajęć'!$D$60,IF(N226="ćw.konw",E226*'Kierunek studiów'!$C$6/'Formy zajęć'!$D$61,IF(N226="sem",E226*'Kierunek studiów'!$C$6/'Formy zajęć'!$D$62,IF(N226="niesklasyfikowane",0,""))))))</f>
        <v/>
      </c>
      <c r="V226" s="19">
        <f t="shared" si="530"/>
        <v>0</v>
      </c>
      <c r="W226" s="19">
        <f t="shared" si="530"/>
        <v>0</v>
      </c>
      <c r="X226" s="19">
        <f t="shared" si="530"/>
        <v>0</v>
      </c>
      <c r="Z226" s="19">
        <f t="shared" si="531"/>
        <v>0</v>
      </c>
      <c r="AA226" s="19">
        <f t="shared" si="531"/>
        <v>0</v>
      </c>
      <c r="AB226" s="19">
        <f t="shared" si="531"/>
        <v>0</v>
      </c>
      <c r="AD226" s="19">
        <f t="shared" si="532"/>
        <v>0</v>
      </c>
      <c r="AE226" s="19">
        <f t="shared" si="532"/>
        <v>0</v>
      </c>
      <c r="AF226" s="19">
        <f t="shared" si="532"/>
        <v>0</v>
      </c>
      <c r="AH226" s="19">
        <f t="shared" si="533"/>
        <v>0</v>
      </c>
      <c r="AI226" s="19">
        <f t="shared" si="533"/>
        <v>0</v>
      </c>
      <c r="AJ226" s="19">
        <f t="shared" si="533"/>
        <v>0</v>
      </c>
      <c r="AL226" s="19">
        <f t="shared" si="534"/>
        <v>0</v>
      </c>
      <c r="AM226" s="19">
        <f t="shared" si="534"/>
        <v>0</v>
      </c>
      <c r="AN226" s="19">
        <f t="shared" si="534"/>
        <v>0</v>
      </c>
      <c r="AP226" s="19">
        <f t="shared" si="535"/>
        <v>0</v>
      </c>
      <c r="AQ226" s="19">
        <f t="shared" si="535"/>
        <v>0</v>
      </c>
      <c r="AR226" s="19">
        <f t="shared" si="535"/>
        <v>0</v>
      </c>
      <c r="AT226" s="19">
        <f t="shared" si="536"/>
        <v>0</v>
      </c>
      <c r="AU226" s="19">
        <f t="shared" si="536"/>
        <v>0</v>
      </c>
      <c r="AV226" s="19">
        <f t="shared" si="536"/>
        <v>0</v>
      </c>
      <c r="AX226" s="19">
        <f t="shared" si="537"/>
        <v>0</v>
      </c>
      <c r="AY226" s="19">
        <f t="shared" si="537"/>
        <v>0</v>
      </c>
      <c r="AZ226" s="19">
        <f t="shared" si="537"/>
        <v>0</v>
      </c>
      <c r="BB226" s="19">
        <f t="shared" si="538"/>
        <v>0</v>
      </c>
      <c r="BC226" s="19">
        <f t="shared" si="538"/>
        <v>0</v>
      </c>
      <c r="BD226" s="19">
        <f t="shared" si="538"/>
        <v>0</v>
      </c>
      <c r="BF226" s="19">
        <f t="shared" si="539"/>
        <v>0</v>
      </c>
      <c r="BG226" s="19">
        <f t="shared" si="539"/>
        <v>0</v>
      </c>
      <c r="BH226" s="19">
        <f t="shared" si="539"/>
        <v>0</v>
      </c>
      <c r="BJ226" s="19">
        <f t="shared" si="540"/>
        <v>0</v>
      </c>
      <c r="BK226" s="19">
        <f t="shared" si="540"/>
        <v>0</v>
      </c>
      <c r="BL226" s="19">
        <f t="shared" si="540"/>
        <v>0</v>
      </c>
      <c r="BN226" s="19">
        <f t="shared" si="541"/>
        <v>0</v>
      </c>
      <c r="BO226" s="19">
        <f t="shared" si="541"/>
        <v>0</v>
      </c>
      <c r="BP226" s="19">
        <f t="shared" si="541"/>
        <v>0</v>
      </c>
      <c r="BR226" s="19">
        <f t="shared" si="542"/>
        <v>0</v>
      </c>
      <c r="BS226" s="19">
        <f t="shared" si="542"/>
        <v>0</v>
      </c>
      <c r="BT226" s="19">
        <f t="shared" si="542"/>
        <v>0</v>
      </c>
      <c r="BV226" s="19">
        <f t="shared" si="543"/>
        <v>0</v>
      </c>
      <c r="BW226" s="19">
        <f t="shared" si="543"/>
        <v>0</v>
      </c>
      <c r="BX226" s="19">
        <f t="shared" si="543"/>
        <v>0</v>
      </c>
      <c r="BZ226" s="19">
        <f t="shared" si="544"/>
        <v>0</v>
      </c>
      <c r="CA226" s="19">
        <f t="shared" si="544"/>
        <v>0</v>
      </c>
      <c r="CB226" s="19">
        <f t="shared" si="544"/>
        <v>6</v>
      </c>
      <c r="CD226" s="19">
        <f t="shared" si="545"/>
        <v>0</v>
      </c>
      <c r="CE226" s="19">
        <f t="shared" si="545"/>
        <v>0</v>
      </c>
      <c r="CF226" s="19">
        <f t="shared" si="545"/>
        <v>0</v>
      </c>
      <c r="CH226" s="19">
        <f t="shared" si="546"/>
        <v>0</v>
      </c>
      <c r="CI226" s="19">
        <f t="shared" si="546"/>
        <v>0</v>
      </c>
      <c r="CJ226" s="19">
        <f t="shared" si="546"/>
        <v>0</v>
      </c>
      <c r="CL226" s="19">
        <f t="shared" si="547"/>
        <v>0</v>
      </c>
      <c r="CM226" s="19">
        <f t="shared" si="547"/>
        <v>0</v>
      </c>
      <c r="CN226" s="19">
        <f t="shared" si="547"/>
        <v>0</v>
      </c>
      <c r="CP226" s="19">
        <f t="shared" si="548"/>
        <v>0</v>
      </c>
      <c r="CQ226" s="19">
        <f t="shared" si="548"/>
        <v>0</v>
      </c>
      <c r="CR226" s="19">
        <f t="shared" si="548"/>
        <v>0</v>
      </c>
      <c r="CT226" s="19">
        <f t="shared" si="549"/>
        <v>0</v>
      </c>
      <c r="CU226" s="19">
        <f t="shared" si="549"/>
        <v>0</v>
      </c>
      <c r="CV226" s="19">
        <f t="shared" si="549"/>
        <v>0</v>
      </c>
      <c r="CX226" s="19">
        <f t="shared" si="550"/>
        <v>0</v>
      </c>
      <c r="CY226" s="19">
        <f t="shared" si="550"/>
        <v>0</v>
      </c>
      <c r="CZ226" s="19">
        <f t="shared" si="550"/>
        <v>0</v>
      </c>
      <c r="DB226" s="19">
        <f t="shared" si="551"/>
        <v>0</v>
      </c>
      <c r="DC226" s="19">
        <f t="shared" si="551"/>
        <v>0</v>
      </c>
      <c r="DD226" s="19">
        <f t="shared" si="551"/>
        <v>0</v>
      </c>
      <c r="DF226" s="19">
        <f t="shared" si="552"/>
        <v>0</v>
      </c>
      <c r="DG226" s="19">
        <f t="shared" si="552"/>
        <v>0</v>
      </c>
      <c r="DH226" s="19">
        <f t="shared" si="552"/>
        <v>0</v>
      </c>
      <c r="DJ226" s="19">
        <f t="shared" si="553"/>
        <v>0</v>
      </c>
      <c r="DK226" s="19">
        <f t="shared" si="553"/>
        <v>0</v>
      </c>
      <c r="DL226" s="19">
        <f t="shared" si="553"/>
        <v>0</v>
      </c>
      <c r="DN226" s="19">
        <f t="shared" si="554"/>
        <v>0</v>
      </c>
      <c r="DO226" s="19">
        <f t="shared" si="554"/>
        <v>0</v>
      </c>
      <c r="DP226" s="19">
        <f t="shared" si="554"/>
        <v>0</v>
      </c>
      <c r="DR226" s="19">
        <f t="shared" si="555"/>
        <v>0</v>
      </c>
      <c r="DS226" s="19">
        <f t="shared" si="555"/>
        <v>0</v>
      </c>
      <c r="DT226" s="19">
        <f t="shared" si="555"/>
        <v>0</v>
      </c>
      <c r="DV226" s="19">
        <f t="shared" si="556"/>
        <v>0</v>
      </c>
      <c r="DW226" s="19">
        <f t="shared" si="556"/>
        <v>0</v>
      </c>
      <c r="DX226" s="19">
        <f t="shared" si="556"/>
        <v>0</v>
      </c>
      <c r="DZ226" s="19">
        <f t="shared" si="557"/>
        <v>0</v>
      </c>
      <c r="EA226" s="19">
        <f t="shared" si="557"/>
        <v>0</v>
      </c>
      <c r="EB226" s="19">
        <f t="shared" si="557"/>
        <v>0</v>
      </c>
      <c r="ED226" s="19">
        <f t="shared" si="558"/>
        <v>0</v>
      </c>
      <c r="EE226" s="19">
        <f t="shared" si="558"/>
        <v>0</v>
      </c>
      <c r="EF226" s="19">
        <f t="shared" si="558"/>
        <v>0</v>
      </c>
      <c r="EH226" s="19">
        <f t="shared" si="559"/>
        <v>0</v>
      </c>
      <c r="EI226" s="19">
        <f t="shared" si="559"/>
        <v>0</v>
      </c>
      <c r="EJ226" s="19">
        <f t="shared" si="559"/>
        <v>0</v>
      </c>
      <c r="EL226" s="19">
        <f t="shared" si="560"/>
        <v>0</v>
      </c>
      <c r="EM226" s="19">
        <f t="shared" si="560"/>
        <v>0</v>
      </c>
      <c r="EN226" s="19">
        <f t="shared" si="560"/>
        <v>0</v>
      </c>
      <c r="EP226" s="19">
        <f t="shared" si="561"/>
        <v>0</v>
      </c>
      <c r="EQ226" s="19">
        <f t="shared" si="561"/>
        <v>0</v>
      </c>
      <c r="ER226" s="19">
        <f t="shared" si="561"/>
        <v>0</v>
      </c>
      <c r="ET226" s="19">
        <f t="shared" si="562"/>
        <v>0</v>
      </c>
      <c r="EU226" s="19">
        <f t="shared" si="562"/>
        <v>0</v>
      </c>
      <c r="EV226" s="19">
        <f t="shared" si="562"/>
        <v>0</v>
      </c>
      <c r="EX226" s="19">
        <f t="shared" si="563"/>
        <v>0</v>
      </c>
      <c r="EY226" s="19">
        <f t="shared" si="563"/>
        <v>0</v>
      </c>
      <c r="EZ226" s="19">
        <f t="shared" si="563"/>
        <v>0</v>
      </c>
      <c r="FB226" s="19">
        <f t="shared" si="564"/>
        <v>0</v>
      </c>
      <c r="FC226" s="19">
        <f t="shared" si="564"/>
        <v>0</v>
      </c>
      <c r="FD226" s="19">
        <f t="shared" si="564"/>
        <v>0</v>
      </c>
      <c r="FF226" s="19">
        <f t="shared" si="565"/>
        <v>0</v>
      </c>
      <c r="FG226" s="19">
        <f t="shared" si="565"/>
        <v>0</v>
      </c>
      <c r="FH226" s="19">
        <f t="shared" si="565"/>
        <v>0</v>
      </c>
      <c r="FJ226" s="19">
        <f t="shared" si="566"/>
        <v>0</v>
      </c>
      <c r="FK226" s="19">
        <f t="shared" si="566"/>
        <v>0</v>
      </c>
      <c r="FL226" s="19">
        <f t="shared" si="566"/>
        <v>0</v>
      </c>
      <c r="FN226" s="19">
        <f t="shared" si="567"/>
        <v>0</v>
      </c>
      <c r="FO226" s="19">
        <f t="shared" si="567"/>
        <v>0</v>
      </c>
      <c r="FP226" s="19">
        <f t="shared" si="567"/>
        <v>0</v>
      </c>
      <c r="FR226" s="19">
        <f t="shared" si="568"/>
        <v>0</v>
      </c>
      <c r="FS226" s="19">
        <f t="shared" si="568"/>
        <v>0</v>
      </c>
      <c r="FT226" s="19">
        <f t="shared" si="568"/>
        <v>0</v>
      </c>
      <c r="FV226" s="19">
        <f t="shared" si="569"/>
        <v>0</v>
      </c>
      <c r="FW226" s="19">
        <f t="shared" si="569"/>
        <v>0</v>
      </c>
      <c r="FX226" s="19">
        <f t="shared" si="569"/>
        <v>0</v>
      </c>
      <c r="FZ226" s="19">
        <f t="shared" si="570"/>
        <v>0</v>
      </c>
      <c r="GA226" s="19">
        <f t="shared" si="570"/>
        <v>0</v>
      </c>
      <c r="GB226" s="19">
        <f t="shared" si="570"/>
        <v>0</v>
      </c>
      <c r="GD226" s="19">
        <f t="shared" si="571"/>
        <v>0</v>
      </c>
      <c r="GE226" s="19">
        <f t="shared" si="571"/>
        <v>0</v>
      </c>
      <c r="GF226" s="19">
        <f t="shared" si="571"/>
        <v>0</v>
      </c>
      <c r="GH226" s="19">
        <f t="shared" si="572"/>
        <v>0</v>
      </c>
      <c r="GI226" s="19">
        <f t="shared" si="572"/>
        <v>0</v>
      </c>
      <c r="GJ226" s="19">
        <f t="shared" si="572"/>
        <v>0</v>
      </c>
      <c r="GL226" s="19">
        <f t="shared" si="573"/>
        <v>0</v>
      </c>
      <c r="GM226" s="19">
        <f t="shared" si="573"/>
        <v>0</v>
      </c>
      <c r="GN226" s="19">
        <f t="shared" si="573"/>
        <v>0</v>
      </c>
      <c r="GP226" s="19">
        <f t="shared" si="574"/>
        <v>0</v>
      </c>
      <c r="GQ226" s="19">
        <f t="shared" si="574"/>
        <v>0</v>
      </c>
      <c r="GR226" s="19">
        <f t="shared" si="574"/>
        <v>0</v>
      </c>
      <c r="GT226" s="19">
        <f t="shared" si="575"/>
        <v>0</v>
      </c>
      <c r="GU226" s="19">
        <f t="shared" si="575"/>
        <v>0</v>
      </c>
      <c r="GV226" s="19">
        <f t="shared" si="575"/>
        <v>0</v>
      </c>
      <c r="HA226" s="27" t="str">
        <f>IF(N226="wykład",G226*E226*'Formy zajęć'!$D$53*'Formy zajęć'!$D$58,IF(N226="ćw.aud",G226*E226*'Kierunek studiów'!$C$6/'Formy zajęć'!$D$59*'Formy zajęć'!$D$53,IF(N226="sem",G226*E226*'Kierunek studiów'!$C$6/'Formy zajęć'!$D$62*'Formy zajęć'!$D$53,IF(N226="ćw.konw",G226*E226*'Formy zajęć'!$D$53*'Kierunek studiów'!$C$6/'Formy zajęć'!$D$61,IF(N226="ćw.lab",G226*E226*'Formy zajęć'!$D$53*'Kierunek studiów'!$C$6/'Formy zajęć'!$D$60,IF(N226="niesklasyfikowane",0,""))))))</f>
        <v/>
      </c>
      <c r="HB226" s="19" t="str">
        <f t="shared" si="582"/>
        <v/>
      </c>
    </row>
    <row r="227" spans="2:210" x14ac:dyDescent="0.25">
      <c r="B227" s="28">
        <f t="shared" si="576"/>
        <v>0</v>
      </c>
      <c r="C227" s="25">
        <f>Przedmioty!B228</f>
        <v>0</v>
      </c>
      <c r="D227" s="28">
        <f>Przedmioty!D228</f>
        <v>0</v>
      </c>
      <c r="E227" s="28">
        <f>Przedmioty!C228</f>
        <v>0</v>
      </c>
      <c r="F227" s="29">
        <f t="shared" si="577"/>
        <v>0</v>
      </c>
      <c r="G227" s="29">
        <f t="shared" si="578"/>
        <v>0</v>
      </c>
      <c r="H227" s="29">
        <f t="shared" si="579"/>
        <v>0</v>
      </c>
      <c r="J227" s="19">
        <f t="shared" si="580"/>
        <v>0</v>
      </c>
      <c r="K227" s="19">
        <f t="shared" si="581"/>
        <v>930</v>
      </c>
      <c r="L227" s="19" t="str">
        <f>IF(OR(B228&gt;B227,J227=0),"",K227-SUM($L$216:L226))</f>
        <v/>
      </c>
      <c r="M227" s="19" t="str">
        <f t="shared" si="583"/>
        <v/>
      </c>
      <c r="N227" s="19" t="str">
        <f t="shared" si="529"/>
        <v/>
      </c>
      <c r="P227" s="55" t="str">
        <f>IF(N227="wykład",E227,IF(N227="ćw.aud",E227*'Kierunek studiów'!$C$6/'Formy zajęć'!$D$59,IF(N227="ćw.lab",E227*'Kierunek studiów'!$C$6/'Formy zajęć'!$D$60,IF(N227="ćw.konw",E227*'Kierunek studiów'!$C$6/'Formy zajęć'!$D$61,IF(N227="sem",E227*'Kierunek studiów'!$C$6/'Formy zajęć'!$D$62,IF(N227="niesklasyfikowane",0,""))))))</f>
        <v/>
      </c>
      <c r="V227" s="19">
        <f t="shared" si="530"/>
        <v>0</v>
      </c>
      <c r="W227" s="19">
        <f t="shared" si="530"/>
        <v>0</v>
      </c>
      <c r="X227" s="19">
        <f t="shared" si="530"/>
        <v>0</v>
      </c>
      <c r="Z227" s="19">
        <f t="shared" si="531"/>
        <v>0</v>
      </c>
      <c r="AA227" s="19">
        <f t="shared" si="531"/>
        <v>0</v>
      </c>
      <c r="AB227" s="19">
        <f t="shared" si="531"/>
        <v>0</v>
      </c>
      <c r="AD227" s="19">
        <f t="shared" si="532"/>
        <v>0</v>
      </c>
      <c r="AE227" s="19">
        <f t="shared" si="532"/>
        <v>0</v>
      </c>
      <c r="AF227" s="19">
        <f t="shared" si="532"/>
        <v>0</v>
      </c>
      <c r="AH227" s="19">
        <f t="shared" si="533"/>
        <v>0</v>
      </c>
      <c r="AI227" s="19">
        <f t="shared" si="533"/>
        <v>0</v>
      </c>
      <c r="AJ227" s="19">
        <f t="shared" si="533"/>
        <v>0</v>
      </c>
      <c r="AL227" s="19">
        <f t="shared" si="534"/>
        <v>0</v>
      </c>
      <c r="AM227" s="19">
        <f t="shared" si="534"/>
        <v>0</v>
      </c>
      <c r="AN227" s="19">
        <f t="shared" si="534"/>
        <v>0</v>
      </c>
      <c r="AP227" s="19">
        <f t="shared" si="535"/>
        <v>0</v>
      </c>
      <c r="AQ227" s="19">
        <f t="shared" si="535"/>
        <v>0</v>
      </c>
      <c r="AR227" s="19">
        <f t="shared" si="535"/>
        <v>0</v>
      </c>
      <c r="AT227" s="19">
        <f t="shared" si="536"/>
        <v>0</v>
      </c>
      <c r="AU227" s="19">
        <f t="shared" si="536"/>
        <v>0</v>
      </c>
      <c r="AV227" s="19">
        <f t="shared" si="536"/>
        <v>0</v>
      </c>
      <c r="AX227" s="19">
        <f t="shared" si="537"/>
        <v>0</v>
      </c>
      <c r="AY227" s="19">
        <f t="shared" si="537"/>
        <v>0</v>
      </c>
      <c r="AZ227" s="19">
        <f t="shared" si="537"/>
        <v>0</v>
      </c>
      <c r="BB227" s="19">
        <f t="shared" si="538"/>
        <v>0</v>
      </c>
      <c r="BC227" s="19">
        <f t="shared" si="538"/>
        <v>0</v>
      </c>
      <c r="BD227" s="19">
        <f t="shared" si="538"/>
        <v>0</v>
      </c>
      <c r="BF227" s="19">
        <f t="shared" si="539"/>
        <v>0</v>
      </c>
      <c r="BG227" s="19">
        <f t="shared" si="539"/>
        <v>0</v>
      </c>
      <c r="BH227" s="19">
        <f t="shared" si="539"/>
        <v>0</v>
      </c>
      <c r="BJ227" s="19">
        <f t="shared" si="540"/>
        <v>0</v>
      </c>
      <c r="BK227" s="19">
        <f t="shared" si="540"/>
        <v>0</v>
      </c>
      <c r="BL227" s="19">
        <f t="shared" si="540"/>
        <v>0</v>
      </c>
      <c r="BN227" s="19">
        <f t="shared" si="541"/>
        <v>0</v>
      </c>
      <c r="BO227" s="19">
        <f t="shared" si="541"/>
        <v>0</v>
      </c>
      <c r="BP227" s="19">
        <f t="shared" si="541"/>
        <v>0</v>
      </c>
      <c r="BR227" s="19">
        <f t="shared" si="542"/>
        <v>0</v>
      </c>
      <c r="BS227" s="19">
        <f t="shared" si="542"/>
        <v>0</v>
      </c>
      <c r="BT227" s="19">
        <f t="shared" si="542"/>
        <v>0</v>
      </c>
      <c r="BV227" s="19">
        <f t="shared" si="543"/>
        <v>0</v>
      </c>
      <c r="BW227" s="19">
        <f t="shared" si="543"/>
        <v>0</v>
      </c>
      <c r="BX227" s="19">
        <f t="shared" si="543"/>
        <v>0</v>
      </c>
      <c r="BZ227" s="19">
        <f t="shared" si="544"/>
        <v>0</v>
      </c>
      <c r="CA227" s="19">
        <f t="shared" si="544"/>
        <v>0</v>
      </c>
      <c r="CB227" s="19">
        <f t="shared" si="544"/>
        <v>0</v>
      </c>
      <c r="CD227" s="19">
        <f t="shared" si="545"/>
        <v>0</v>
      </c>
      <c r="CE227" s="19">
        <f t="shared" si="545"/>
        <v>0</v>
      </c>
      <c r="CF227" s="19">
        <f t="shared" si="545"/>
        <v>0</v>
      </c>
      <c r="CH227" s="19">
        <f t="shared" si="546"/>
        <v>0</v>
      </c>
      <c r="CI227" s="19">
        <f t="shared" si="546"/>
        <v>0</v>
      </c>
      <c r="CJ227" s="19">
        <f t="shared" si="546"/>
        <v>0</v>
      </c>
      <c r="CL227" s="19">
        <f t="shared" si="547"/>
        <v>0</v>
      </c>
      <c r="CM227" s="19">
        <f t="shared" si="547"/>
        <v>0</v>
      </c>
      <c r="CN227" s="19">
        <f t="shared" si="547"/>
        <v>0</v>
      </c>
      <c r="CP227" s="19">
        <f t="shared" si="548"/>
        <v>0</v>
      </c>
      <c r="CQ227" s="19">
        <f t="shared" si="548"/>
        <v>0</v>
      </c>
      <c r="CR227" s="19">
        <f t="shared" si="548"/>
        <v>0</v>
      </c>
      <c r="CT227" s="19">
        <f t="shared" si="549"/>
        <v>0</v>
      </c>
      <c r="CU227" s="19">
        <f t="shared" si="549"/>
        <v>0</v>
      </c>
      <c r="CV227" s="19">
        <f t="shared" si="549"/>
        <v>0</v>
      </c>
      <c r="CX227" s="19">
        <f t="shared" si="550"/>
        <v>0</v>
      </c>
      <c r="CY227" s="19">
        <f t="shared" si="550"/>
        <v>0</v>
      </c>
      <c r="CZ227" s="19">
        <f t="shared" si="550"/>
        <v>0</v>
      </c>
      <c r="DB227" s="19">
        <f t="shared" si="551"/>
        <v>0</v>
      </c>
      <c r="DC227" s="19">
        <f t="shared" si="551"/>
        <v>0</v>
      </c>
      <c r="DD227" s="19">
        <f t="shared" si="551"/>
        <v>0</v>
      </c>
      <c r="DF227" s="19">
        <f t="shared" si="552"/>
        <v>0</v>
      </c>
      <c r="DG227" s="19">
        <f t="shared" si="552"/>
        <v>0</v>
      </c>
      <c r="DH227" s="19">
        <f t="shared" si="552"/>
        <v>0</v>
      </c>
      <c r="DJ227" s="19">
        <f t="shared" si="553"/>
        <v>0</v>
      </c>
      <c r="DK227" s="19">
        <f t="shared" si="553"/>
        <v>0</v>
      </c>
      <c r="DL227" s="19">
        <f t="shared" si="553"/>
        <v>0</v>
      </c>
      <c r="DN227" s="19">
        <f t="shared" si="554"/>
        <v>0</v>
      </c>
      <c r="DO227" s="19">
        <f t="shared" si="554"/>
        <v>0</v>
      </c>
      <c r="DP227" s="19">
        <f t="shared" si="554"/>
        <v>0</v>
      </c>
      <c r="DR227" s="19">
        <f t="shared" si="555"/>
        <v>0</v>
      </c>
      <c r="DS227" s="19">
        <f t="shared" si="555"/>
        <v>0</v>
      </c>
      <c r="DT227" s="19">
        <f t="shared" si="555"/>
        <v>0</v>
      </c>
      <c r="DV227" s="19">
        <f t="shared" si="556"/>
        <v>0</v>
      </c>
      <c r="DW227" s="19">
        <f t="shared" si="556"/>
        <v>0</v>
      </c>
      <c r="DX227" s="19">
        <f t="shared" si="556"/>
        <v>0</v>
      </c>
      <c r="DZ227" s="19">
        <f t="shared" si="557"/>
        <v>0</v>
      </c>
      <c r="EA227" s="19">
        <f t="shared" si="557"/>
        <v>0</v>
      </c>
      <c r="EB227" s="19">
        <f t="shared" si="557"/>
        <v>0</v>
      </c>
      <c r="ED227" s="19">
        <f t="shared" si="558"/>
        <v>0</v>
      </c>
      <c r="EE227" s="19">
        <f t="shared" si="558"/>
        <v>0</v>
      </c>
      <c r="EF227" s="19">
        <f t="shared" si="558"/>
        <v>0</v>
      </c>
      <c r="EH227" s="19">
        <f t="shared" si="559"/>
        <v>0</v>
      </c>
      <c r="EI227" s="19">
        <f t="shared" si="559"/>
        <v>0</v>
      </c>
      <c r="EJ227" s="19">
        <f t="shared" si="559"/>
        <v>0</v>
      </c>
      <c r="EL227" s="19">
        <f t="shared" si="560"/>
        <v>0</v>
      </c>
      <c r="EM227" s="19">
        <f t="shared" si="560"/>
        <v>0</v>
      </c>
      <c r="EN227" s="19">
        <f t="shared" si="560"/>
        <v>0</v>
      </c>
      <c r="EP227" s="19">
        <f t="shared" si="561"/>
        <v>0</v>
      </c>
      <c r="EQ227" s="19">
        <f t="shared" si="561"/>
        <v>0</v>
      </c>
      <c r="ER227" s="19">
        <f t="shared" si="561"/>
        <v>0</v>
      </c>
      <c r="ET227" s="19">
        <f t="shared" si="562"/>
        <v>0</v>
      </c>
      <c r="EU227" s="19">
        <f t="shared" si="562"/>
        <v>0</v>
      </c>
      <c r="EV227" s="19">
        <f t="shared" si="562"/>
        <v>0</v>
      </c>
      <c r="EX227" s="19">
        <f t="shared" si="563"/>
        <v>0</v>
      </c>
      <c r="EY227" s="19">
        <f t="shared" si="563"/>
        <v>0</v>
      </c>
      <c r="EZ227" s="19">
        <f t="shared" si="563"/>
        <v>0</v>
      </c>
      <c r="FB227" s="19">
        <f t="shared" si="564"/>
        <v>0</v>
      </c>
      <c r="FC227" s="19">
        <f t="shared" si="564"/>
        <v>0</v>
      </c>
      <c r="FD227" s="19">
        <f t="shared" si="564"/>
        <v>0</v>
      </c>
      <c r="FF227" s="19">
        <f t="shared" si="565"/>
        <v>0</v>
      </c>
      <c r="FG227" s="19">
        <f t="shared" si="565"/>
        <v>0</v>
      </c>
      <c r="FH227" s="19">
        <f t="shared" si="565"/>
        <v>0</v>
      </c>
      <c r="FJ227" s="19">
        <f t="shared" si="566"/>
        <v>0</v>
      </c>
      <c r="FK227" s="19">
        <f t="shared" si="566"/>
        <v>0</v>
      </c>
      <c r="FL227" s="19">
        <f t="shared" si="566"/>
        <v>0</v>
      </c>
      <c r="FN227" s="19">
        <f t="shared" si="567"/>
        <v>0</v>
      </c>
      <c r="FO227" s="19">
        <f t="shared" si="567"/>
        <v>0</v>
      </c>
      <c r="FP227" s="19">
        <f t="shared" si="567"/>
        <v>0</v>
      </c>
      <c r="FR227" s="19">
        <f t="shared" si="568"/>
        <v>0</v>
      </c>
      <c r="FS227" s="19">
        <f t="shared" si="568"/>
        <v>0</v>
      </c>
      <c r="FT227" s="19">
        <f t="shared" si="568"/>
        <v>0</v>
      </c>
      <c r="FV227" s="19">
        <f t="shared" si="569"/>
        <v>0</v>
      </c>
      <c r="FW227" s="19">
        <f t="shared" si="569"/>
        <v>0</v>
      </c>
      <c r="FX227" s="19">
        <f t="shared" si="569"/>
        <v>0</v>
      </c>
      <c r="FZ227" s="19">
        <f t="shared" si="570"/>
        <v>0</v>
      </c>
      <c r="GA227" s="19">
        <f t="shared" si="570"/>
        <v>0</v>
      </c>
      <c r="GB227" s="19">
        <f t="shared" si="570"/>
        <v>0</v>
      </c>
      <c r="GD227" s="19">
        <f t="shared" si="571"/>
        <v>0</v>
      </c>
      <c r="GE227" s="19">
        <f t="shared" si="571"/>
        <v>0</v>
      </c>
      <c r="GF227" s="19">
        <f t="shared" si="571"/>
        <v>0</v>
      </c>
      <c r="GH227" s="19">
        <f t="shared" si="572"/>
        <v>0</v>
      </c>
      <c r="GI227" s="19">
        <f t="shared" si="572"/>
        <v>0</v>
      </c>
      <c r="GJ227" s="19">
        <f t="shared" si="572"/>
        <v>0</v>
      </c>
      <c r="GL227" s="19">
        <f t="shared" si="573"/>
        <v>0</v>
      </c>
      <c r="GM227" s="19">
        <f t="shared" si="573"/>
        <v>0</v>
      </c>
      <c r="GN227" s="19">
        <f t="shared" si="573"/>
        <v>0</v>
      </c>
      <c r="GP227" s="19">
        <f t="shared" si="574"/>
        <v>0</v>
      </c>
      <c r="GQ227" s="19">
        <f t="shared" si="574"/>
        <v>0</v>
      </c>
      <c r="GR227" s="19">
        <f t="shared" si="574"/>
        <v>0</v>
      </c>
      <c r="GT227" s="19">
        <f t="shared" si="575"/>
        <v>0</v>
      </c>
      <c r="GU227" s="19">
        <f t="shared" si="575"/>
        <v>0</v>
      </c>
      <c r="GV227" s="19">
        <f t="shared" si="575"/>
        <v>0</v>
      </c>
      <c r="HA227" s="27" t="str">
        <f>IF(N227="wykład",G227*E227*'Formy zajęć'!$D$53*'Formy zajęć'!$D$58,IF(N227="ćw.aud",G227*E227*'Kierunek studiów'!$C$6/'Formy zajęć'!$D$59*'Formy zajęć'!$D$53,IF(N227="sem",G227*E227*'Kierunek studiów'!$C$6/'Formy zajęć'!$D$62*'Formy zajęć'!$D$53,IF(N227="ćw.konw",G227*E227*'Formy zajęć'!$D$53*'Kierunek studiów'!$C$6/'Formy zajęć'!$D$61,IF(N227="ćw.lab",G227*E227*'Formy zajęć'!$D$53*'Kierunek studiów'!$C$6/'Formy zajęć'!$D$60,IF(N227="niesklasyfikowane",0,""))))))</f>
        <v/>
      </c>
      <c r="HB227" s="19" t="str">
        <f t="shared" si="582"/>
        <v/>
      </c>
    </row>
    <row r="228" spans="2:210" x14ac:dyDescent="0.25">
      <c r="B228" s="28">
        <f t="shared" si="576"/>
        <v>0</v>
      </c>
      <c r="C228" s="25">
        <f>Przedmioty!B229</f>
        <v>0</v>
      </c>
      <c r="D228" s="28">
        <f>Przedmioty!D229</f>
        <v>0</v>
      </c>
      <c r="E228" s="28">
        <f>Przedmioty!C229</f>
        <v>0</v>
      </c>
      <c r="F228" s="29">
        <f t="shared" si="577"/>
        <v>0</v>
      </c>
      <c r="G228" s="29">
        <f t="shared" si="578"/>
        <v>0</v>
      </c>
      <c r="H228" s="29">
        <f t="shared" si="579"/>
        <v>0</v>
      </c>
      <c r="J228" s="19">
        <f t="shared" si="580"/>
        <v>0</v>
      </c>
      <c r="K228" s="19">
        <f t="shared" si="581"/>
        <v>930</v>
      </c>
      <c r="L228" s="19" t="str">
        <f>IF(OR(B229&gt;B228,J228=0),"",K228-SUM($L$216:L227))</f>
        <v/>
      </c>
      <c r="M228" s="19" t="str">
        <f t="shared" si="583"/>
        <v/>
      </c>
      <c r="N228" s="19" t="str">
        <f t="shared" si="529"/>
        <v/>
      </c>
      <c r="P228" s="55" t="str">
        <f>IF(N228="wykład",E228,IF(N228="ćw.aud",E228*'Kierunek studiów'!$C$6/'Formy zajęć'!$D$59,IF(N228="ćw.lab",E228*'Kierunek studiów'!$C$6/'Formy zajęć'!$D$60,IF(N228="ćw.konw",E228*'Kierunek studiów'!$C$6/'Formy zajęć'!$D$61,IF(N228="sem",E228*'Kierunek studiów'!$C$6/'Formy zajęć'!$D$62,IF(N228="niesklasyfikowane",0,""))))))</f>
        <v/>
      </c>
      <c r="V228" s="19">
        <f t="shared" si="530"/>
        <v>0</v>
      </c>
      <c r="W228" s="19">
        <f t="shared" si="530"/>
        <v>0</v>
      </c>
      <c r="X228" s="19">
        <f t="shared" si="530"/>
        <v>0</v>
      </c>
      <c r="Z228" s="19">
        <f t="shared" si="531"/>
        <v>0</v>
      </c>
      <c r="AA228" s="19">
        <f t="shared" si="531"/>
        <v>0</v>
      </c>
      <c r="AB228" s="19">
        <f t="shared" si="531"/>
        <v>0</v>
      </c>
      <c r="AD228" s="19">
        <f t="shared" si="532"/>
        <v>0</v>
      </c>
      <c r="AE228" s="19">
        <f t="shared" si="532"/>
        <v>0</v>
      </c>
      <c r="AF228" s="19">
        <f t="shared" si="532"/>
        <v>0</v>
      </c>
      <c r="AH228" s="19">
        <f t="shared" si="533"/>
        <v>0</v>
      </c>
      <c r="AI228" s="19">
        <f t="shared" si="533"/>
        <v>0</v>
      </c>
      <c r="AJ228" s="19">
        <f t="shared" si="533"/>
        <v>0</v>
      </c>
      <c r="AL228" s="19">
        <f t="shared" si="534"/>
        <v>0</v>
      </c>
      <c r="AM228" s="19">
        <f t="shared" si="534"/>
        <v>0</v>
      </c>
      <c r="AN228" s="19">
        <f t="shared" si="534"/>
        <v>0</v>
      </c>
      <c r="AP228" s="19">
        <f t="shared" si="535"/>
        <v>0</v>
      </c>
      <c r="AQ228" s="19">
        <f t="shared" si="535"/>
        <v>0</v>
      </c>
      <c r="AR228" s="19">
        <f t="shared" si="535"/>
        <v>0</v>
      </c>
      <c r="AT228" s="19">
        <f t="shared" si="536"/>
        <v>0</v>
      </c>
      <c r="AU228" s="19">
        <f t="shared" si="536"/>
        <v>0</v>
      </c>
      <c r="AV228" s="19">
        <f t="shared" si="536"/>
        <v>0</v>
      </c>
      <c r="AX228" s="19">
        <f t="shared" si="537"/>
        <v>0</v>
      </c>
      <c r="AY228" s="19">
        <f t="shared" si="537"/>
        <v>0</v>
      </c>
      <c r="AZ228" s="19">
        <f t="shared" si="537"/>
        <v>0</v>
      </c>
      <c r="BB228" s="19">
        <f t="shared" si="538"/>
        <v>0</v>
      </c>
      <c r="BC228" s="19">
        <f t="shared" si="538"/>
        <v>0</v>
      </c>
      <c r="BD228" s="19">
        <f t="shared" si="538"/>
        <v>0</v>
      </c>
      <c r="BF228" s="19">
        <f t="shared" si="539"/>
        <v>0</v>
      </c>
      <c r="BG228" s="19">
        <f t="shared" si="539"/>
        <v>0</v>
      </c>
      <c r="BH228" s="19">
        <f t="shared" si="539"/>
        <v>0</v>
      </c>
      <c r="BJ228" s="19">
        <f t="shared" si="540"/>
        <v>0</v>
      </c>
      <c r="BK228" s="19">
        <f t="shared" si="540"/>
        <v>0</v>
      </c>
      <c r="BL228" s="19">
        <f t="shared" si="540"/>
        <v>0</v>
      </c>
      <c r="BN228" s="19">
        <f t="shared" si="541"/>
        <v>0</v>
      </c>
      <c r="BO228" s="19">
        <f t="shared" si="541"/>
        <v>0</v>
      </c>
      <c r="BP228" s="19">
        <f t="shared" si="541"/>
        <v>0</v>
      </c>
      <c r="BR228" s="19">
        <f t="shared" si="542"/>
        <v>0</v>
      </c>
      <c r="BS228" s="19">
        <f t="shared" si="542"/>
        <v>0</v>
      </c>
      <c r="BT228" s="19">
        <f t="shared" si="542"/>
        <v>0</v>
      </c>
      <c r="BV228" s="19">
        <f t="shared" si="543"/>
        <v>0</v>
      </c>
      <c r="BW228" s="19">
        <f t="shared" si="543"/>
        <v>0</v>
      </c>
      <c r="BX228" s="19">
        <f t="shared" si="543"/>
        <v>0</v>
      </c>
      <c r="BZ228" s="19">
        <f t="shared" si="544"/>
        <v>0</v>
      </c>
      <c r="CA228" s="19">
        <f t="shared" si="544"/>
        <v>0</v>
      </c>
      <c r="CB228" s="19">
        <f t="shared" si="544"/>
        <v>0</v>
      </c>
      <c r="CD228" s="19">
        <f t="shared" si="545"/>
        <v>0</v>
      </c>
      <c r="CE228" s="19">
        <f t="shared" si="545"/>
        <v>0</v>
      </c>
      <c r="CF228" s="19">
        <f t="shared" si="545"/>
        <v>0</v>
      </c>
      <c r="CH228" s="19">
        <f t="shared" si="546"/>
        <v>0</v>
      </c>
      <c r="CI228" s="19">
        <f t="shared" si="546"/>
        <v>0</v>
      </c>
      <c r="CJ228" s="19">
        <f t="shared" si="546"/>
        <v>0</v>
      </c>
      <c r="CL228" s="19">
        <f t="shared" si="547"/>
        <v>0</v>
      </c>
      <c r="CM228" s="19">
        <f t="shared" si="547"/>
        <v>0</v>
      </c>
      <c r="CN228" s="19">
        <f t="shared" si="547"/>
        <v>0</v>
      </c>
      <c r="CP228" s="19">
        <f t="shared" si="548"/>
        <v>0</v>
      </c>
      <c r="CQ228" s="19">
        <f t="shared" si="548"/>
        <v>0</v>
      </c>
      <c r="CR228" s="19">
        <f t="shared" si="548"/>
        <v>0</v>
      </c>
      <c r="CT228" s="19">
        <f t="shared" si="549"/>
        <v>0</v>
      </c>
      <c r="CU228" s="19">
        <f t="shared" si="549"/>
        <v>0</v>
      </c>
      <c r="CV228" s="19">
        <f t="shared" si="549"/>
        <v>0</v>
      </c>
      <c r="CX228" s="19">
        <f t="shared" si="550"/>
        <v>0</v>
      </c>
      <c r="CY228" s="19">
        <f t="shared" si="550"/>
        <v>0</v>
      </c>
      <c r="CZ228" s="19">
        <f t="shared" si="550"/>
        <v>0</v>
      </c>
      <c r="DB228" s="19">
        <f t="shared" si="551"/>
        <v>0</v>
      </c>
      <c r="DC228" s="19">
        <f t="shared" si="551"/>
        <v>0</v>
      </c>
      <c r="DD228" s="19">
        <f t="shared" si="551"/>
        <v>0</v>
      </c>
      <c r="DF228" s="19">
        <f t="shared" si="552"/>
        <v>0</v>
      </c>
      <c r="DG228" s="19">
        <f t="shared" si="552"/>
        <v>0</v>
      </c>
      <c r="DH228" s="19">
        <f t="shared" si="552"/>
        <v>0</v>
      </c>
      <c r="DJ228" s="19">
        <f t="shared" si="553"/>
        <v>0</v>
      </c>
      <c r="DK228" s="19">
        <f t="shared" si="553"/>
        <v>0</v>
      </c>
      <c r="DL228" s="19">
        <f t="shared" si="553"/>
        <v>0</v>
      </c>
      <c r="DN228" s="19">
        <f t="shared" si="554"/>
        <v>0</v>
      </c>
      <c r="DO228" s="19">
        <f t="shared" si="554"/>
        <v>0</v>
      </c>
      <c r="DP228" s="19">
        <f t="shared" si="554"/>
        <v>0</v>
      </c>
      <c r="DR228" s="19">
        <f t="shared" si="555"/>
        <v>0</v>
      </c>
      <c r="DS228" s="19">
        <f t="shared" si="555"/>
        <v>0</v>
      </c>
      <c r="DT228" s="19">
        <f t="shared" si="555"/>
        <v>0</v>
      </c>
      <c r="DV228" s="19">
        <f t="shared" si="556"/>
        <v>0</v>
      </c>
      <c r="DW228" s="19">
        <f t="shared" si="556"/>
        <v>0</v>
      </c>
      <c r="DX228" s="19">
        <f t="shared" si="556"/>
        <v>0</v>
      </c>
      <c r="DZ228" s="19">
        <f t="shared" si="557"/>
        <v>0</v>
      </c>
      <c r="EA228" s="19">
        <f t="shared" si="557"/>
        <v>0</v>
      </c>
      <c r="EB228" s="19">
        <f t="shared" si="557"/>
        <v>0</v>
      </c>
      <c r="ED228" s="19">
        <f t="shared" si="558"/>
        <v>0</v>
      </c>
      <c r="EE228" s="19">
        <f t="shared" si="558"/>
        <v>0</v>
      </c>
      <c r="EF228" s="19">
        <f t="shared" si="558"/>
        <v>0</v>
      </c>
      <c r="EH228" s="19">
        <f t="shared" si="559"/>
        <v>0</v>
      </c>
      <c r="EI228" s="19">
        <f t="shared" si="559"/>
        <v>0</v>
      </c>
      <c r="EJ228" s="19">
        <f t="shared" si="559"/>
        <v>0</v>
      </c>
      <c r="EL228" s="19">
        <f t="shared" si="560"/>
        <v>0</v>
      </c>
      <c r="EM228" s="19">
        <f t="shared" si="560"/>
        <v>0</v>
      </c>
      <c r="EN228" s="19">
        <f t="shared" si="560"/>
        <v>0</v>
      </c>
      <c r="EP228" s="19">
        <f t="shared" si="561"/>
        <v>0</v>
      </c>
      <c r="EQ228" s="19">
        <f t="shared" si="561"/>
        <v>0</v>
      </c>
      <c r="ER228" s="19">
        <f t="shared" si="561"/>
        <v>0</v>
      </c>
      <c r="ET228" s="19">
        <f t="shared" si="562"/>
        <v>0</v>
      </c>
      <c r="EU228" s="19">
        <f t="shared" si="562"/>
        <v>0</v>
      </c>
      <c r="EV228" s="19">
        <f t="shared" si="562"/>
        <v>0</v>
      </c>
      <c r="EX228" s="19">
        <f t="shared" si="563"/>
        <v>0</v>
      </c>
      <c r="EY228" s="19">
        <f t="shared" si="563"/>
        <v>0</v>
      </c>
      <c r="EZ228" s="19">
        <f t="shared" si="563"/>
        <v>0</v>
      </c>
      <c r="FB228" s="19">
        <f t="shared" si="564"/>
        <v>0</v>
      </c>
      <c r="FC228" s="19">
        <f t="shared" si="564"/>
        <v>0</v>
      </c>
      <c r="FD228" s="19">
        <f t="shared" si="564"/>
        <v>0</v>
      </c>
      <c r="FF228" s="19">
        <f t="shared" si="565"/>
        <v>0</v>
      </c>
      <c r="FG228" s="19">
        <f t="shared" si="565"/>
        <v>0</v>
      </c>
      <c r="FH228" s="19">
        <f t="shared" si="565"/>
        <v>0</v>
      </c>
      <c r="FJ228" s="19">
        <f t="shared" si="566"/>
        <v>0</v>
      </c>
      <c r="FK228" s="19">
        <f t="shared" si="566"/>
        <v>0</v>
      </c>
      <c r="FL228" s="19">
        <f t="shared" si="566"/>
        <v>0</v>
      </c>
      <c r="FN228" s="19">
        <f t="shared" si="567"/>
        <v>0</v>
      </c>
      <c r="FO228" s="19">
        <f t="shared" si="567"/>
        <v>0</v>
      </c>
      <c r="FP228" s="19">
        <f t="shared" si="567"/>
        <v>0</v>
      </c>
      <c r="FR228" s="19">
        <f t="shared" si="568"/>
        <v>0</v>
      </c>
      <c r="FS228" s="19">
        <f t="shared" si="568"/>
        <v>0</v>
      </c>
      <c r="FT228" s="19">
        <f t="shared" si="568"/>
        <v>0</v>
      </c>
      <c r="FV228" s="19">
        <f t="shared" si="569"/>
        <v>0</v>
      </c>
      <c r="FW228" s="19">
        <f t="shared" si="569"/>
        <v>0</v>
      </c>
      <c r="FX228" s="19">
        <f t="shared" si="569"/>
        <v>0</v>
      </c>
      <c r="FZ228" s="19">
        <f t="shared" si="570"/>
        <v>0</v>
      </c>
      <c r="GA228" s="19">
        <f t="shared" si="570"/>
        <v>0</v>
      </c>
      <c r="GB228" s="19">
        <f t="shared" si="570"/>
        <v>0</v>
      </c>
      <c r="GD228" s="19">
        <f t="shared" si="571"/>
        <v>0</v>
      </c>
      <c r="GE228" s="19">
        <f t="shared" si="571"/>
        <v>0</v>
      </c>
      <c r="GF228" s="19">
        <f t="shared" si="571"/>
        <v>0</v>
      </c>
      <c r="GH228" s="19">
        <f t="shared" si="572"/>
        <v>0</v>
      </c>
      <c r="GI228" s="19">
        <f t="shared" si="572"/>
        <v>0</v>
      </c>
      <c r="GJ228" s="19">
        <f t="shared" si="572"/>
        <v>0</v>
      </c>
      <c r="GL228" s="19">
        <f t="shared" si="573"/>
        <v>0</v>
      </c>
      <c r="GM228" s="19">
        <f t="shared" si="573"/>
        <v>0</v>
      </c>
      <c r="GN228" s="19">
        <f t="shared" si="573"/>
        <v>0</v>
      </c>
      <c r="GP228" s="19">
        <f t="shared" si="574"/>
        <v>0</v>
      </c>
      <c r="GQ228" s="19">
        <f t="shared" si="574"/>
        <v>0</v>
      </c>
      <c r="GR228" s="19">
        <f t="shared" si="574"/>
        <v>0</v>
      </c>
      <c r="GT228" s="19">
        <f t="shared" si="575"/>
        <v>0</v>
      </c>
      <c r="GU228" s="19">
        <f t="shared" si="575"/>
        <v>0</v>
      </c>
      <c r="GV228" s="19">
        <f t="shared" si="575"/>
        <v>0</v>
      </c>
      <c r="HA228" s="27" t="str">
        <f>IF(N228="wykład",G228*E228*'Formy zajęć'!$D$53*'Formy zajęć'!$D$58,IF(N228="ćw.aud",G228*E228*'Kierunek studiów'!$C$6/'Formy zajęć'!$D$59*'Formy zajęć'!$D$53,IF(N228="sem",G228*E228*'Kierunek studiów'!$C$6/'Formy zajęć'!$D$62*'Formy zajęć'!$D$53,IF(N228="ćw.konw",G228*E228*'Formy zajęć'!$D$53*'Kierunek studiów'!$C$6/'Formy zajęć'!$D$61,IF(N228="ćw.lab",G228*E228*'Formy zajęć'!$D$53*'Kierunek studiów'!$C$6/'Formy zajęć'!$D$60,IF(N228="niesklasyfikowane",0,""))))))</f>
        <v/>
      </c>
      <c r="HB228" s="19" t="str">
        <f t="shared" si="582"/>
        <v/>
      </c>
    </row>
    <row r="229" spans="2:210" x14ac:dyDescent="0.25">
      <c r="B229" s="28">
        <f t="shared" si="576"/>
        <v>0</v>
      </c>
      <c r="C229" s="25">
        <f>Przedmioty!B230</f>
        <v>0</v>
      </c>
      <c r="D229" s="28">
        <f>Przedmioty!D230</f>
        <v>0</v>
      </c>
      <c r="E229" s="28">
        <f>Przedmioty!C230</f>
        <v>0</v>
      </c>
      <c r="F229" s="29">
        <f t="shared" si="577"/>
        <v>0</v>
      </c>
      <c r="G229" s="29">
        <f t="shared" si="578"/>
        <v>0</v>
      </c>
      <c r="H229" s="29">
        <f t="shared" si="579"/>
        <v>0</v>
      </c>
      <c r="J229" s="19">
        <f t="shared" si="580"/>
        <v>0</v>
      </c>
      <c r="K229" s="19">
        <f t="shared" si="581"/>
        <v>930</v>
      </c>
      <c r="L229" s="19" t="str">
        <f>IF(OR(B230&gt;B229,J229=0),"",K229-SUM($L$216:L228))</f>
        <v/>
      </c>
      <c r="M229" s="19" t="str">
        <f t="shared" si="583"/>
        <v/>
      </c>
      <c r="N229" s="19" t="str">
        <f t="shared" si="529"/>
        <v/>
      </c>
      <c r="P229" s="55" t="str">
        <f>IF(N229="wykład",E229,IF(N229="ćw.aud",E229*'Kierunek studiów'!$C$6/'Formy zajęć'!$D$59,IF(N229="ćw.lab",E229*'Kierunek studiów'!$C$6/'Formy zajęć'!$D$60,IF(N229="ćw.konw",E229*'Kierunek studiów'!$C$6/'Formy zajęć'!$D$61,IF(N229="sem",E229*'Kierunek studiów'!$C$6/'Formy zajęć'!$D$62,IF(N229="niesklasyfikowane",0,""))))))</f>
        <v/>
      </c>
      <c r="V229" s="19">
        <f t="shared" si="530"/>
        <v>0</v>
      </c>
      <c r="W229" s="19">
        <f t="shared" si="530"/>
        <v>0</v>
      </c>
      <c r="X229" s="19">
        <f t="shared" si="530"/>
        <v>0</v>
      </c>
      <c r="Z229" s="19">
        <f t="shared" si="531"/>
        <v>0</v>
      </c>
      <c r="AA229" s="19">
        <f t="shared" si="531"/>
        <v>0</v>
      </c>
      <c r="AB229" s="19">
        <f t="shared" si="531"/>
        <v>0</v>
      </c>
      <c r="AD229" s="19">
        <f t="shared" si="532"/>
        <v>0</v>
      </c>
      <c r="AE229" s="19">
        <f t="shared" si="532"/>
        <v>0</v>
      </c>
      <c r="AF229" s="19">
        <f t="shared" si="532"/>
        <v>0</v>
      </c>
      <c r="AH229" s="19">
        <f t="shared" si="533"/>
        <v>0</v>
      </c>
      <c r="AI229" s="19">
        <f t="shared" si="533"/>
        <v>0</v>
      </c>
      <c r="AJ229" s="19">
        <f t="shared" si="533"/>
        <v>0</v>
      </c>
      <c r="AL229" s="19">
        <f t="shared" si="534"/>
        <v>0</v>
      </c>
      <c r="AM229" s="19">
        <f t="shared" si="534"/>
        <v>0</v>
      </c>
      <c r="AN229" s="19">
        <f t="shared" si="534"/>
        <v>0</v>
      </c>
      <c r="AP229" s="19">
        <f t="shared" si="535"/>
        <v>0</v>
      </c>
      <c r="AQ229" s="19">
        <f t="shared" si="535"/>
        <v>0</v>
      </c>
      <c r="AR229" s="19">
        <f t="shared" si="535"/>
        <v>0</v>
      </c>
      <c r="AT229" s="19">
        <f t="shared" si="536"/>
        <v>0</v>
      </c>
      <c r="AU229" s="19">
        <f t="shared" si="536"/>
        <v>0</v>
      </c>
      <c r="AV229" s="19">
        <f t="shared" si="536"/>
        <v>0</v>
      </c>
      <c r="AX229" s="19">
        <f t="shared" si="537"/>
        <v>0</v>
      </c>
      <c r="AY229" s="19">
        <f t="shared" si="537"/>
        <v>0</v>
      </c>
      <c r="AZ229" s="19">
        <f t="shared" si="537"/>
        <v>0</v>
      </c>
      <c r="BB229" s="19">
        <f t="shared" si="538"/>
        <v>0</v>
      </c>
      <c r="BC229" s="19">
        <f t="shared" si="538"/>
        <v>0</v>
      </c>
      <c r="BD229" s="19">
        <f t="shared" si="538"/>
        <v>0</v>
      </c>
      <c r="BF229" s="19">
        <f t="shared" si="539"/>
        <v>0</v>
      </c>
      <c r="BG229" s="19">
        <f t="shared" si="539"/>
        <v>0</v>
      </c>
      <c r="BH229" s="19">
        <f t="shared" si="539"/>
        <v>0</v>
      </c>
      <c r="BJ229" s="19">
        <f t="shared" si="540"/>
        <v>0</v>
      </c>
      <c r="BK229" s="19">
        <f t="shared" si="540"/>
        <v>0</v>
      </c>
      <c r="BL229" s="19">
        <f t="shared" si="540"/>
        <v>0</v>
      </c>
      <c r="BN229" s="19">
        <f t="shared" si="541"/>
        <v>0</v>
      </c>
      <c r="BO229" s="19">
        <f t="shared" si="541"/>
        <v>0</v>
      </c>
      <c r="BP229" s="19">
        <f t="shared" si="541"/>
        <v>0</v>
      </c>
      <c r="BR229" s="19">
        <f t="shared" si="542"/>
        <v>0</v>
      </c>
      <c r="BS229" s="19">
        <f t="shared" si="542"/>
        <v>0</v>
      </c>
      <c r="BT229" s="19">
        <f t="shared" si="542"/>
        <v>0</v>
      </c>
      <c r="BV229" s="19">
        <f t="shared" si="543"/>
        <v>0</v>
      </c>
      <c r="BW229" s="19">
        <f t="shared" si="543"/>
        <v>0</v>
      </c>
      <c r="BX229" s="19">
        <f t="shared" si="543"/>
        <v>0</v>
      </c>
      <c r="BZ229" s="19">
        <f t="shared" si="544"/>
        <v>0</v>
      </c>
      <c r="CA229" s="19">
        <f t="shared" si="544"/>
        <v>0</v>
      </c>
      <c r="CB229" s="19">
        <f t="shared" si="544"/>
        <v>0</v>
      </c>
      <c r="CD229" s="19">
        <f t="shared" si="545"/>
        <v>0</v>
      </c>
      <c r="CE229" s="19">
        <f t="shared" si="545"/>
        <v>0</v>
      </c>
      <c r="CF229" s="19">
        <f t="shared" si="545"/>
        <v>0</v>
      </c>
      <c r="CH229" s="19">
        <f t="shared" si="546"/>
        <v>0</v>
      </c>
      <c r="CI229" s="19">
        <f t="shared" si="546"/>
        <v>0</v>
      </c>
      <c r="CJ229" s="19">
        <f t="shared" si="546"/>
        <v>0</v>
      </c>
      <c r="CL229" s="19">
        <f t="shared" si="547"/>
        <v>0</v>
      </c>
      <c r="CM229" s="19">
        <f t="shared" si="547"/>
        <v>0</v>
      </c>
      <c r="CN229" s="19">
        <f t="shared" si="547"/>
        <v>0</v>
      </c>
      <c r="CP229" s="19">
        <f t="shared" si="548"/>
        <v>0</v>
      </c>
      <c r="CQ229" s="19">
        <f t="shared" si="548"/>
        <v>0</v>
      </c>
      <c r="CR229" s="19">
        <f t="shared" si="548"/>
        <v>0</v>
      </c>
      <c r="CT229" s="19">
        <f t="shared" si="549"/>
        <v>0</v>
      </c>
      <c r="CU229" s="19">
        <f t="shared" si="549"/>
        <v>0</v>
      </c>
      <c r="CV229" s="19">
        <f t="shared" si="549"/>
        <v>0</v>
      </c>
      <c r="CX229" s="19">
        <f t="shared" si="550"/>
        <v>0</v>
      </c>
      <c r="CY229" s="19">
        <f t="shared" si="550"/>
        <v>0</v>
      </c>
      <c r="CZ229" s="19">
        <f t="shared" si="550"/>
        <v>0</v>
      </c>
      <c r="DB229" s="19">
        <f t="shared" si="551"/>
        <v>0</v>
      </c>
      <c r="DC229" s="19">
        <f t="shared" si="551"/>
        <v>0</v>
      </c>
      <c r="DD229" s="19">
        <f t="shared" si="551"/>
        <v>0</v>
      </c>
      <c r="DF229" s="19">
        <f t="shared" si="552"/>
        <v>0</v>
      </c>
      <c r="DG229" s="19">
        <f t="shared" si="552"/>
        <v>0</v>
      </c>
      <c r="DH229" s="19">
        <f t="shared" si="552"/>
        <v>0</v>
      </c>
      <c r="DJ229" s="19">
        <f t="shared" si="553"/>
        <v>0</v>
      </c>
      <c r="DK229" s="19">
        <f t="shared" si="553"/>
        <v>0</v>
      </c>
      <c r="DL229" s="19">
        <f t="shared" si="553"/>
        <v>0</v>
      </c>
      <c r="DN229" s="19">
        <f t="shared" si="554"/>
        <v>0</v>
      </c>
      <c r="DO229" s="19">
        <f t="shared" si="554"/>
        <v>0</v>
      </c>
      <c r="DP229" s="19">
        <f t="shared" si="554"/>
        <v>0</v>
      </c>
      <c r="DR229" s="19">
        <f t="shared" si="555"/>
        <v>0</v>
      </c>
      <c r="DS229" s="19">
        <f t="shared" si="555"/>
        <v>0</v>
      </c>
      <c r="DT229" s="19">
        <f t="shared" si="555"/>
        <v>0</v>
      </c>
      <c r="DV229" s="19">
        <f t="shared" si="556"/>
        <v>0</v>
      </c>
      <c r="DW229" s="19">
        <f t="shared" si="556"/>
        <v>0</v>
      </c>
      <c r="DX229" s="19">
        <f t="shared" si="556"/>
        <v>0</v>
      </c>
      <c r="DZ229" s="19">
        <f t="shared" si="557"/>
        <v>0</v>
      </c>
      <c r="EA229" s="19">
        <f t="shared" si="557"/>
        <v>0</v>
      </c>
      <c r="EB229" s="19">
        <f t="shared" si="557"/>
        <v>0</v>
      </c>
      <c r="ED229" s="19">
        <f t="shared" si="558"/>
        <v>0</v>
      </c>
      <c r="EE229" s="19">
        <f t="shared" si="558"/>
        <v>0</v>
      </c>
      <c r="EF229" s="19">
        <f t="shared" si="558"/>
        <v>0</v>
      </c>
      <c r="EH229" s="19">
        <f t="shared" si="559"/>
        <v>0</v>
      </c>
      <c r="EI229" s="19">
        <f t="shared" si="559"/>
        <v>0</v>
      </c>
      <c r="EJ229" s="19">
        <f t="shared" si="559"/>
        <v>0</v>
      </c>
      <c r="EL229" s="19">
        <f t="shared" si="560"/>
        <v>0</v>
      </c>
      <c r="EM229" s="19">
        <f t="shared" si="560"/>
        <v>0</v>
      </c>
      <c r="EN229" s="19">
        <f t="shared" si="560"/>
        <v>0</v>
      </c>
      <c r="EP229" s="19">
        <f t="shared" si="561"/>
        <v>0</v>
      </c>
      <c r="EQ229" s="19">
        <f t="shared" si="561"/>
        <v>0</v>
      </c>
      <c r="ER229" s="19">
        <f t="shared" si="561"/>
        <v>0</v>
      </c>
      <c r="ET229" s="19">
        <f t="shared" si="562"/>
        <v>0</v>
      </c>
      <c r="EU229" s="19">
        <f t="shared" si="562"/>
        <v>0</v>
      </c>
      <c r="EV229" s="19">
        <f t="shared" si="562"/>
        <v>0</v>
      </c>
      <c r="EX229" s="19">
        <f t="shared" si="563"/>
        <v>0</v>
      </c>
      <c r="EY229" s="19">
        <f t="shared" si="563"/>
        <v>0</v>
      </c>
      <c r="EZ229" s="19">
        <f t="shared" si="563"/>
        <v>0</v>
      </c>
      <c r="FB229" s="19">
        <f t="shared" si="564"/>
        <v>0</v>
      </c>
      <c r="FC229" s="19">
        <f t="shared" si="564"/>
        <v>0</v>
      </c>
      <c r="FD229" s="19">
        <f t="shared" si="564"/>
        <v>0</v>
      </c>
      <c r="FF229" s="19">
        <f t="shared" si="565"/>
        <v>0</v>
      </c>
      <c r="FG229" s="19">
        <f t="shared" si="565"/>
        <v>0</v>
      </c>
      <c r="FH229" s="19">
        <f t="shared" si="565"/>
        <v>0</v>
      </c>
      <c r="FJ229" s="19">
        <f t="shared" si="566"/>
        <v>0</v>
      </c>
      <c r="FK229" s="19">
        <f t="shared" si="566"/>
        <v>0</v>
      </c>
      <c r="FL229" s="19">
        <f t="shared" si="566"/>
        <v>0</v>
      </c>
      <c r="FN229" s="19">
        <f t="shared" si="567"/>
        <v>0</v>
      </c>
      <c r="FO229" s="19">
        <f t="shared" si="567"/>
        <v>0</v>
      </c>
      <c r="FP229" s="19">
        <f t="shared" si="567"/>
        <v>0</v>
      </c>
      <c r="FR229" s="19">
        <f t="shared" si="568"/>
        <v>0</v>
      </c>
      <c r="FS229" s="19">
        <f t="shared" si="568"/>
        <v>0</v>
      </c>
      <c r="FT229" s="19">
        <f t="shared" si="568"/>
        <v>0</v>
      </c>
      <c r="FV229" s="19">
        <f t="shared" si="569"/>
        <v>0</v>
      </c>
      <c r="FW229" s="19">
        <f t="shared" si="569"/>
        <v>0</v>
      </c>
      <c r="FX229" s="19">
        <f t="shared" si="569"/>
        <v>0</v>
      </c>
      <c r="FZ229" s="19">
        <f t="shared" si="570"/>
        <v>0</v>
      </c>
      <c r="GA229" s="19">
        <f t="shared" si="570"/>
        <v>0</v>
      </c>
      <c r="GB229" s="19">
        <f t="shared" si="570"/>
        <v>0</v>
      </c>
      <c r="GD229" s="19">
        <f t="shared" si="571"/>
        <v>0</v>
      </c>
      <c r="GE229" s="19">
        <f t="shared" si="571"/>
        <v>0</v>
      </c>
      <c r="GF229" s="19">
        <f t="shared" si="571"/>
        <v>0</v>
      </c>
      <c r="GH229" s="19">
        <f t="shared" si="572"/>
        <v>0</v>
      </c>
      <c r="GI229" s="19">
        <f t="shared" si="572"/>
        <v>0</v>
      </c>
      <c r="GJ229" s="19">
        <f t="shared" si="572"/>
        <v>0</v>
      </c>
      <c r="GL229" s="19">
        <f t="shared" si="573"/>
        <v>0</v>
      </c>
      <c r="GM229" s="19">
        <f t="shared" si="573"/>
        <v>0</v>
      </c>
      <c r="GN229" s="19">
        <f t="shared" si="573"/>
        <v>0</v>
      </c>
      <c r="GP229" s="19">
        <f t="shared" si="574"/>
        <v>0</v>
      </c>
      <c r="GQ229" s="19">
        <f t="shared" si="574"/>
        <v>0</v>
      </c>
      <c r="GR229" s="19">
        <f t="shared" si="574"/>
        <v>0</v>
      </c>
      <c r="GT229" s="19">
        <f t="shared" si="575"/>
        <v>0</v>
      </c>
      <c r="GU229" s="19">
        <f t="shared" si="575"/>
        <v>0</v>
      </c>
      <c r="GV229" s="19">
        <f t="shared" si="575"/>
        <v>0</v>
      </c>
      <c r="HA229" s="27" t="str">
        <f>IF(N229="wykład",G229*E229*'Formy zajęć'!$D$53*'Formy zajęć'!$D$58,IF(N229="ćw.aud",G229*E229*'Kierunek studiów'!$C$6/'Formy zajęć'!$D$59*'Formy zajęć'!$D$53,IF(N229="sem",G229*E229*'Kierunek studiów'!$C$6/'Formy zajęć'!$D$62*'Formy zajęć'!$D$53,IF(N229="ćw.konw",G229*E229*'Formy zajęć'!$D$53*'Kierunek studiów'!$C$6/'Formy zajęć'!$D$61,IF(N229="ćw.lab",G229*E229*'Formy zajęć'!$D$53*'Kierunek studiów'!$C$6/'Formy zajęć'!$D$60,IF(N229="niesklasyfikowane",0,""))))))</f>
        <v/>
      </c>
      <c r="HB229" s="19" t="str">
        <f t="shared" si="582"/>
        <v/>
      </c>
    </row>
    <row r="230" spans="2:210" x14ac:dyDescent="0.25">
      <c r="B230" s="28">
        <f t="shared" si="576"/>
        <v>0</v>
      </c>
      <c r="C230" s="25">
        <f>Przedmioty!B231</f>
        <v>0</v>
      </c>
      <c r="D230" s="28">
        <f>Przedmioty!D231</f>
        <v>0</v>
      </c>
      <c r="E230" s="28">
        <f>Przedmioty!C231</f>
        <v>0</v>
      </c>
      <c r="F230" s="29">
        <f t="shared" si="577"/>
        <v>0</v>
      </c>
      <c r="G230" s="29">
        <f t="shared" si="578"/>
        <v>0</v>
      </c>
      <c r="H230" s="29">
        <f t="shared" si="579"/>
        <v>0</v>
      </c>
      <c r="J230" s="19">
        <f t="shared" si="580"/>
        <v>0</v>
      </c>
      <c r="K230" s="19">
        <f t="shared" si="581"/>
        <v>930</v>
      </c>
      <c r="L230" s="19" t="str">
        <f>IF(OR(B231&gt;B230,J230=0),"",K230-SUM($L$216:L229))</f>
        <v/>
      </c>
      <c r="M230" s="19" t="str">
        <f t="shared" si="583"/>
        <v/>
      </c>
      <c r="N230" s="19" t="str">
        <f t="shared" si="529"/>
        <v/>
      </c>
      <c r="P230" s="55" t="str">
        <f>IF(N230="wykład",E230,IF(N230="ćw.aud",E230*'Kierunek studiów'!$C$6/'Formy zajęć'!$D$59,IF(N230="ćw.lab",E230*'Kierunek studiów'!$C$6/'Formy zajęć'!$D$60,IF(N230="ćw.konw",E230*'Kierunek studiów'!$C$6/'Formy zajęć'!$D$61,IF(N230="sem",E230*'Kierunek studiów'!$C$6/'Formy zajęć'!$D$62,IF(N230="niesklasyfikowane",0,""))))))</f>
        <v/>
      </c>
      <c r="V230" s="19">
        <f t="shared" si="530"/>
        <v>0</v>
      </c>
      <c r="W230" s="19">
        <f t="shared" si="530"/>
        <v>0</v>
      </c>
      <c r="X230" s="19">
        <f t="shared" si="530"/>
        <v>0</v>
      </c>
      <c r="Z230" s="19">
        <f t="shared" si="531"/>
        <v>0</v>
      </c>
      <c r="AA230" s="19">
        <f t="shared" si="531"/>
        <v>0</v>
      </c>
      <c r="AB230" s="19">
        <f t="shared" si="531"/>
        <v>0</v>
      </c>
      <c r="AD230" s="19">
        <f t="shared" si="532"/>
        <v>0</v>
      </c>
      <c r="AE230" s="19">
        <f t="shared" si="532"/>
        <v>0</v>
      </c>
      <c r="AF230" s="19">
        <f t="shared" si="532"/>
        <v>0</v>
      </c>
      <c r="AH230" s="19">
        <f t="shared" si="533"/>
        <v>0</v>
      </c>
      <c r="AI230" s="19">
        <f t="shared" si="533"/>
        <v>0</v>
      </c>
      <c r="AJ230" s="19">
        <f t="shared" si="533"/>
        <v>0</v>
      </c>
      <c r="AL230" s="19">
        <f t="shared" si="534"/>
        <v>0</v>
      </c>
      <c r="AM230" s="19">
        <f t="shared" si="534"/>
        <v>0</v>
      </c>
      <c r="AN230" s="19">
        <f t="shared" si="534"/>
        <v>0</v>
      </c>
      <c r="AP230" s="19">
        <f t="shared" si="535"/>
        <v>0</v>
      </c>
      <c r="AQ230" s="19">
        <f t="shared" si="535"/>
        <v>0</v>
      </c>
      <c r="AR230" s="19">
        <f t="shared" si="535"/>
        <v>0</v>
      </c>
      <c r="AT230" s="19">
        <f t="shared" si="536"/>
        <v>0</v>
      </c>
      <c r="AU230" s="19">
        <f t="shared" si="536"/>
        <v>0</v>
      </c>
      <c r="AV230" s="19">
        <f t="shared" si="536"/>
        <v>0</v>
      </c>
      <c r="AX230" s="19">
        <f t="shared" si="537"/>
        <v>0</v>
      </c>
      <c r="AY230" s="19">
        <f t="shared" si="537"/>
        <v>0</v>
      </c>
      <c r="AZ230" s="19">
        <f t="shared" si="537"/>
        <v>0</v>
      </c>
      <c r="BB230" s="19">
        <f t="shared" si="538"/>
        <v>0</v>
      </c>
      <c r="BC230" s="19">
        <f t="shared" si="538"/>
        <v>0</v>
      </c>
      <c r="BD230" s="19">
        <f t="shared" si="538"/>
        <v>0</v>
      </c>
      <c r="BF230" s="19">
        <f t="shared" si="539"/>
        <v>0</v>
      </c>
      <c r="BG230" s="19">
        <f t="shared" si="539"/>
        <v>0</v>
      </c>
      <c r="BH230" s="19">
        <f t="shared" si="539"/>
        <v>0</v>
      </c>
      <c r="BJ230" s="19">
        <f t="shared" si="540"/>
        <v>0</v>
      </c>
      <c r="BK230" s="19">
        <f t="shared" si="540"/>
        <v>0</v>
      </c>
      <c r="BL230" s="19">
        <f t="shared" si="540"/>
        <v>0</v>
      </c>
      <c r="BN230" s="19">
        <f t="shared" si="541"/>
        <v>0</v>
      </c>
      <c r="BO230" s="19">
        <f t="shared" si="541"/>
        <v>0</v>
      </c>
      <c r="BP230" s="19">
        <f t="shared" si="541"/>
        <v>0</v>
      </c>
      <c r="BR230" s="19">
        <f t="shared" si="542"/>
        <v>0</v>
      </c>
      <c r="BS230" s="19">
        <f t="shared" si="542"/>
        <v>0</v>
      </c>
      <c r="BT230" s="19">
        <f t="shared" si="542"/>
        <v>0</v>
      </c>
      <c r="BV230" s="19">
        <f t="shared" si="543"/>
        <v>0</v>
      </c>
      <c r="BW230" s="19">
        <f t="shared" si="543"/>
        <v>0</v>
      </c>
      <c r="BX230" s="19">
        <f t="shared" si="543"/>
        <v>0</v>
      </c>
      <c r="BZ230" s="19">
        <f t="shared" si="544"/>
        <v>0</v>
      </c>
      <c r="CA230" s="19">
        <f t="shared" si="544"/>
        <v>0</v>
      </c>
      <c r="CB230" s="19">
        <f t="shared" si="544"/>
        <v>0</v>
      </c>
      <c r="CD230" s="19">
        <f t="shared" si="545"/>
        <v>0</v>
      </c>
      <c r="CE230" s="19">
        <f t="shared" si="545"/>
        <v>0</v>
      </c>
      <c r="CF230" s="19">
        <f t="shared" si="545"/>
        <v>0</v>
      </c>
      <c r="CH230" s="19">
        <f t="shared" si="546"/>
        <v>0</v>
      </c>
      <c r="CI230" s="19">
        <f t="shared" si="546"/>
        <v>0</v>
      </c>
      <c r="CJ230" s="19">
        <f t="shared" si="546"/>
        <v>0</v>
      </c>
      <c r="CL230" s="19">
        <f t="shared" si="547"/>
        <v>0</v>
      </c>
      <c r="CM230" s="19">
        <f t="shared" si="547"/>
        <v>0</v>
      </c>
      <c r="CN230" s="19">
        <f t="shared" si="547"/>
        <v>0</v>
      </c>
      <c r="CP230" s="19">
        <f t="shared" si="548"/>
        <v>0</v>
      </c>
      <c r="CQ230" s="19">
        <f t="shared" si="548"/>
        <v>0</v>
      </c>
      <c r="CR230" s="19">
        <f t="shared" si="548"/>
        <v>0</v>
      </c>
      <c r="CT230" s="19">
        <f t="shared" si="549"/>
        <v>0</v>
      </c>
      <c r="CU230" s="19">
        <f t="shared" si="549"/>
        <v>0</v>
      </c>
      <c r="CV230" s="19">
        <f t="shared" si="549"/>
        <v>0</v>
      </c>
      <c r="CX230" s="19">
        <f t="shared" si="550"/>
        <v>0</v>
      </c>
      <c r="CY230" s="19">
        <f t="shared" si="550"/>
        <v>0</v>
      </c>
      <c r="CZ230" s="19">
        <f t="shared" si="550"/>
        <v>0</v>
      </c>
      <c r="DB230" s="19">
        <f t="shared" si="551"/>
        <v>0</v>
      </c>
      <c r="DC230" s="19">
        <f t="shared" si="551"/>
        <v>0</v>
      </c>
      <c r="DD230" s="19">
        <f t="shared" si="551"/>
        <v>0</v>
      </c>
      <c r="DF230" s="19">
        <f t="shared" si="552"/>
        <v>0</v>
      </c>
      <c r="DG230" s="19">
        <f t="shared" si="552"/>
        <v>0</v>
      </c>
      <c r="DH230" s="19">
        <f t="shared" si="552"/>
        <v>0</v>
      </c>
      <c r="DJ230" s="19">
        <f t="shared" si="553"/>
        <v>0</v>
      </c>
      <c r="DK230" s="19">
        <f t="shared" si="553"/>
        <v>0</v>
      </c>
      <c r="DL230" s="19">
        <f t="shared" si="553"/>
        <v>0</v>
      </c>
      <c r="DN230" s="19">
        <f t="shared" si="554"/>
        <v>0</v>
      </c>
      <c r="DO230" s="19">
        <f t="shared" si="554"/>
        <v>0</v>
      </c>
      <c r="DP230" s="19">
        <f t="shared" si="554"/>
        <v>0</v>
      </c>
      <c r="DR230" s="19">
        <f t="shared" si="555"/>
        <v>0</v>
      </c>
      <c r="DS230" s="19">
        <f t="shared" si="555"/>
        <v>0</v>
      </c>
      <c r="DT230" s="19">
        <f t="shared" si="555"/>
        <v>0</v>
      </c>
      <c r="DV230" s="19">
        <f t="shared" si="556"/>
        <v>0</v>
      </c>
      <c r="DW230" s="19">
        <f t="shared" si="556"/>
        <v>0</v>
      </c>
      <c r="DX230" s="19">
        <f t="shared" si="556"/>
        <v>0</v>
      </c>
      <c r="DZ230" s="19">
        <f t="shared" si="557"/>
        <v>0</v>
      </c>
      <c r="EA230" s="19">
        <f t="shared" si="557"/>
        <v>0</v>
      </c>
      <c r="EB230" s="19">
        <f t="shared" si="557"/>
        <v>0</v>
      </c>
      <c r="ED230" s="19">
        <f t="shared" si="558"/>
        <v>0</v>
      </c>
      <c r="EE230" s="19">
        <f t="shared" si="558"/>
        <v>0</v>
      </c>
      <c r="EF230" s="19">
        <f t="shared" si="558"/>
        <v>0</v>
      </c>
      <c r="EH230" s="19">
        <f t="shared" si="559"/>
        <v>0</v>
      </c>
      <c r="EI230" s="19">
        <f t="shared" si="559"/>
        <v>0</v>
      </c>
      <c r="EJ230" s="19">
        <f t="shared" si="559"/>
        <v>0</v>
      </c>
      <c r="EL230" s="19">
        <f t="shared" si="560"/>
        <v>0</v>
      </c>
      <c r="EM230" s="19">
        <f t="shared" si="560"/>
        <v>0</v>
      </c>
      <c r="EN230" s="19">
        <f t="shared" si="560"/>
        <v>0</v>
      </c>
      <c r="EP230" s="19">
        <f t="shared" si="561"/>
        <v>0</v>
      </c>
      <c r="EQ230" s="19">
        <f t="shared" si="561"/>
        <v>0</v>
      </c>
      <c r="ER230" s="19">
        <f t="shared" si="561"/>
        <v>0</v>
      </c>
      <c r="ET230" s="19">
        <f t="shared" si="562"/>
        <v>0</v>
      </c>
      <c r="EU230" s="19">
        <f t="shared" si="562"/>
        <v>0</v>
      </c>
      <c r="EV230" s="19">
        <f t="shared" si="562"/>
        <v>0</v>
      </c>
      <c r="EX230" s="19">
        <f t="shared" si="563"/>
        <v>0</v>
      </c>
      <c r="EY230" s="19">
        <f t="shared" si="563"/>
        <v>0</v>
      </c>
      <c r="EZ230" s="19">
        <f t="shared" si="563"/>
        <v>0</v>
      </c>
      <c r="FB230" s="19">
        <f t="shared" si="564"/>
        <v>0</v>
      </c>
      <c r="FC230" s="19">
        <f t="shared" si="564"/>
        <v>0</v>
      </c>
      <c r="FD230" s="19">
        <f t="shared" si="564"/>
        <v>0</v>
      </c>
      <c r="FF230" s="19">
        <f t="shared" si="565"/>
        <v>0</v>
      </c>
      <c r="FG230" s="19">
        <f t="shared" si="565"/>
        <v>0</v>
      </c>
      <c r="FH230" s="19">
        <f t="shared" si="565"/>
        <v>0</v>
      </c>
      <c r="FJ230" s="19">
        <f t="shared" si="566"/>
        <v>0</v>
      </c>
      <c r="FK230" s="19">
        <f t="shared" si="566"/>
        <v>0</v>
      </c>
      <c r="FL230" s="19">
        <f t="shared" si="566"/>
        <v>0</v>
      </c>
      <c r="FN230" s="19">
        <f t="shared" si="567"/>
        <v>0</v>
      </c>
      <c r="FO230" s="19">
        <f t="shared" si="567"/>
        <v>0</v>
      </c>
      <c r="FP230" s="19">
        <f t="shared" si="567"/>
        <v>0</v>
      </c>
      <c r="FR230" s="19">
        <f t="shared" si="568"/>
        <v>0</v>
      </c>
      <c r="FS230" s="19">
        <f t="shared" si="568"/>
        <v>0</v>
      </c>
      <c r="FT230" s="19">
        <f t="shared" si="568"/>
        <v>0</v>
      </c>
      <c r="FV230" s="19">
        <f t="shared" si="569"/>
        <v>0</v>
      </c>
      <c r="FW230" s="19">
        <f t="shared" si="569"/>
        <v>0</v>
      </c>
      <c r="FX230" s="19">
        <f t="shared" si="569"/>
        <v>0</v>
      </c>
      <c r="FZ230" s="19">
        <f t="shared" si="570"/>
        <v>0</v>
      </c>
      <c r="GA230" s="19">
        <f t="shared" si="570"/>
        <v>0</v>
      </c>
      <c r="GB230" s="19">
        <f t="shared" si="570"/>
        <v>0</v>
      </c>
      <c r="GD230" s="19">
        <f t="shared" si="571"/>
        <v>0</v>
      </c>
      <c r="GE230" s="19">
        <f t="shared" si="571"/>
        <v>0</v>
      </c>
      <c r="GF230" s="19">
        <f t="shared" si="571"/>
        <v>0</v>
      </c>
      <c r="GH230" s="19">
        <f t="shared" si="572"/>
        <v>0</v>
      </c>
      <c r="GI230" s="19">
        <f t="shared" si="572"/>
        <v>0</v>
      </c>
      <c r="GJ230" s="19">
        <f t="shared" si="572"/>
        <v>0</v>
      </c>
      <c r="GL230" s="19">
        <f t="shared" si="573"/>
        <v>0</v>
      </c>
      <c r="GM230" s="19">
        <f t="shared" si="573"/>
        <v>0</v>
      </c>
      <c r="GN230" s="19">
        <f t="shared" si="573"/>
        <v>0</v>
      </c>
      <c r="GP230" s="19">
        <f t="shared" si="574"/>
        <v>0</v>
      </c>
      <c r="GQ230" s="19">
        <f t="shared" si="574"/>
        <v>0</v>
      </c>
      <c r="GR230" s="19">
        <f t="shared" si="574"/>
        <v>0</v>
      </c>
      <c r="GT230" s="19">
        <f t="shared" si="575"/>
        <v>0</v>
      </c>
      <c r="GU230" s="19">
        <f t="shared" si="575"/>
        <v>0</v>
      </c>
      <c r="GV230" s="19">
        <f t="shared" si="575"/>
        <v>0</v>
      </c>
      <c r="HA230" s="27" t="str">
        <f>IF(N230="wykład",G230*E230*'Formy zajęć'!$D$53*'Formy zajęć'!$D$58,IF(N230="ćw.aud",G230*E230*'Kierunek studiów'!$C$6/'Formy zajęć'!$D$59*'Formy zajęć'!$D$53,IF(N230="sem",G230*E230*'Kierunek studiów'!$C$6/'Formy zajęć'!$D$62*'Formy zajęć'!$D$53,IF(N230="ćw.konw",G230*E230*'Formy zajęć'!$D$53*'Kierunek studiów'!$C$6/'Formy zajęć'!$D$61,IF(N230="ćw.lab",G230*E230*'Formy zajęć'!$D$53*'Kierunek studiów'!$C$6/'Formy zajęć'!$D$60,IF(N230="niesklasyfikowane",0,""))))))</f>
        <v/>
      </c>
      <c r="HB230" s="19" t="str">
        <f t="shared" si="582"/>
        <v/>
      </c>
    </row>
    <row r="231" spans="2:210" x14ac:dyDescent="0.25">
      <c r="B231" s="28">
        <f t="shared" si="576"/>
        <v>0</v>
      </c>
      <c r="C231" s="25">
        <f>Przedmioty!B232</f>
        <v>0</v>
      </c>
      <c r="D231" s="28">
        <f>Przedmioty!D232</f>
        <v>0</v>
      </c>
      <c r="E231" s="28">
        <f>Przedmioty!C232</f>
        <v>0</v>
      </c>
      <c r="F231" s="29">
        <f t="shared" si="577"/>
        <v>0</v>
      </c>
      <c r="G231" s="29">
        <f t="shared" si="578"/>
        <v>0</v>
      </c>
      <c r="H231" s="29">
        <f t="shared" si="579"/>
        <v>0</v>
      </c>
      <c r="J231" s="19">
        <f t="shared" si="580"/>
        <v>0</v>
      </c>
      <c r="K231" s="19">
        <f t="shared" si="581"/>
        <v>930</v>
      </c>
      <c r="L231" s="19" t="str">
        <f>IF(OR(B232&gt;B231,J231=0),"",K231-SUM($L$216:L230))</f>
        <v/>
      </c>
      <c r="M231" s="19" t="str">
        <f t="shared" si="583"/>
        <v/>
      </c>
      <c r="N231" s="19" t="str">
        <f t="shared" si="529"/>
        <v/>
      </c>
      <c r="P231" s="55" t="str">
        <f>IF(N231="wykład",E231,IF(N231="ćw.aud",E231*'Kierunek studiów'!$C$6/'Formy zajęć'!$D$59,IF(N231="ćw.lab",E231*'Kierunek studiów'!$C$6/'Formy zajęć'!$D$60,IF(N231="ćw.konw",E231*'Kierunek studiów'!$C$6/'Formy zajęć'!$D$61,IF(N231="sem",E231*'Kierunek studiów'!$C$6/'Formy zajęć'!$D$62,IF(N231="niesklasyfikowane",0,""))))))</f>
        <v/>
      </c>
      <c r="V231" s="19">
        <f t="shared" si="530"/>
        <v>0</v>
      </c>
      <c r="W231" s="19">
        <f t="shared" si="530"/>
        <v>0</v>
      </c>
      <c r="X231" s="19">
        <f t="shared" si="530"/>
        <v>0</v>
      </c>
      <c r="Z231" s="19">
        <f t="shared" si="531"/>
        <v>0</v>
      </c>
      <c r="AA231" s="19">
        <f t="shared" si="531"/>
        <v>0</v>
      </c>
      <c r="AB231" s="19">
        <f t="shared" si="531"/>
        <v>0</v>
      </c>
      <c r="AD231" s="19">
        <f t="shared" si="532"/>
        <v>0</v>
      </c>
      <c r="AE231" s="19">
        <f t="shared" si="532"/>
        <v>0</v>
      </c>
      <c r="AF231" s="19">
        <f t="shared" si="532"/>
        <v>0</v>
      </c>
      <c r="AH231" s="19">
        <f t="shared" si="533"/>
        <v>0</v>
      </c>
      <c r="AI231" s="19">
        <f t="shared" si="533"/>
        <v>0</v>
      </c>
      <c r="AJ231" s="19">
        <f t="shared" si="533"/>
        <v>0</v>
      </c>
      <c r="AL231" s="19">
        <f t="shared" si="534"/>
        <v>0</v>
      </c>
      <c r="AM231" s="19">
        <f t="shared" si="534"/>
        <v>0</v>
      </c>
      <c r="AN231" s="19">
        <f t="shared" si="534"/>
        <v>0</v>
      </c>
      <c r="AP231" s="19">
        <f t="shared" si="535"/>
        <v>0</v>
      </c>
      <c r="AQ231" s="19">
        <f t="shared" si="535"/>
        <v>0</v>
      </c>
      <c r="AR231" s="19">
        <f t="shared" si="535"/>
        <v>0</v>
      </c>
      <c r="AT231" s="19">
        <f t="shared" si="536"/>
        <v>0</v>
      </c>
      <c r="AU231" s="19">
        <f t="shared" si="536"/>
        <v>0</v>
      </c>
      <c r="AV231" s="19">
        <f t="shared" si="536"/>
        <v>0</v>
      </c>
      <c r="AX231" s="19">
        <f t="shared" si="537"/>
        <v>0</v>
      </c>
      <c r="AY231" s="19">
        <f t="shared" si="537"/>
        <v>0</v>
      </c>
      <c r="AZ231" s="19">
        <f t="shared" si="537"/>
        <v>0</v>
      </c>
      <c r="BB231" s="19">
        <f t="shared" si="538"/>
        <v>0</v>
      </c>
      <c r="BC231" s="19">
        <f t="shared" si="538"/>
        <v>0</v>
      </c>
      <c r="BD231" s="19">
        <f t="shared" si="538"/>
        <v>0</v>
      </c>
      <c r="BF231" s="19">
        <f t="shared" si="539"/>
        <v>0</v>
      </c>
      <c r="BG231" s="19">
        <f t="shared" si="539"/>
        <v>0</v>
      </c>
      <c r="BH231" s="19">
        <f t="shared" si="539"/>
        <v>0</v>
      </c>
      <c r="BJ231" s="19">
        <f t="shared" si="540"/>
        <v>0</v>
      </c>
      <c r="BK231" s="19">
        <f t="shared" si="540"/>
        <v>0</v>
      </c>
      <c r="BL231" s="19">
        <f t="shared" si="540"/>
        <v>0</v>
      </c>
      <c r="BN231" s="19">
        <f t="shared" si="541"/>
        <v>0</v>
      </c>
      <c r="BO231" s="19">
        <f t="shared" si="541"/>
        <v>0</v>
      </c>
      <c r="BP231" s="19">
        <f t="shared" si="541"/>
        <v>0</v>
      </c>
      <c r="BR231" s="19">
        <f t="shared" si="542"/>
        <v>0</v>
      </c>
      <c r="BS231" s="19">
        <f t="shared" si="542"/>
        <v>0</v>
      </c>
      <c r="BT231" s="19">
        <f t="shared" si="542"/>
        <v>0</v>
      </c>
      <c r="BV231" s="19">
        <f t="shared" si="543"/>
        <v>0</v>
      </c>
      <c r="BW231" s="19">
        <f t="shared" si="543"/>
        <v>0</v>
      </c>
      <c r="BX231" s="19">
        <f t="shared" si="543"/>
        <v>0</v>
      </c>
      <c r="BZ231" s="19">
        <f t="shared" si="544"/>
        <v>0</v>
      </c>
      <c r="CA231" s="19">
        <f t="shared" si="544"/>
        <v>0</v>
      </c>
      <c r="CB231" s="19">
        <f t="shared" si="544"/>
        <v>0</v>
      </c>
      <c r="CD231" s="19">
        <f t="shared" si="545"/>
        <v>0</v>
      </c>
      <c r="CE231" s="19">
        <f t="shared" si="545"/>
        <v>0</v>
      </c>
      <c r="CF231" s="19">
        <f t="shared" si="545"/>
        <v>0</v>
      </c>
      <c r="CH231" s="19">
        <f t="shared" si="546"/>
        <v>0</v>
      </c>
      <c r="CI231" s="19">
        <f t="shared" si="546"/>
        <v>0</v>
      </c>
      <c r="CJ231" s="19">
        <f t="shared" si="546"/>
        <v>0</v>
      </c>
      <c r="CL231" s="19">
        <f t="shared" si="547"/>
        <v>0</v>
      </c>
      <c r="CM231" s="19">
        <f t="shared" si="547"/>
        <v>0</v>
      </c>
      <c r="CN231" s="19">
        <f t="shared" si="547"/>
        <v>0</v>
      </c>
      <c r="CP231" s="19">
        <f t="shared" si="548"/>
        <v>0</v>
      </c>
      <c r="CQ231" s="19">
        <f t="shared" si="548"/>
        <v>0</v>
      </c>
      <c r="CR231" s="19">
        <f t="shared" si="548"/>
        <v>0</v>
      </c>
      <c r="CT231" s="19">
        <f t="shared" si="549"/>
        <v>0</v>
      </c>
      <c r="CU231" s="19">
        <f t="shared" si="549"/>
        <v>0</v>
      </c>
      <c r="CV231" s="19">
        <f t="shared" si="549"/>
        <v>0</v>
      </c>
      <c r="CX231" s="19">
        <f t="shared" si="550"/>
        <v>0</v>
      </c>
      <c r="CY231" s="19">
        <f t="shared" si="550"/>
        <v>0</v>
      </c>
      <c r="CZ231" s="19">
        <f t="shared" si="550"/>
        <v>0</v>
      </c>
      <c r="DB231" s="19">
        <f t="shared" si="551"/>
        <v>0</v>
      </c>
      <c r="DC231" s="19">
        <f t="shared" si="551"/>
        <v>0</v>
      </c>
      <c r="DD231" s="19">
        <f t="shared" si="551"/>
        <v>0</v>
      </c>
      <c r="DF231" s="19">
        <f t="shared" si="552"/>
        <v>0</v>
      </c>
      <c r="DG231" s="19">
        <f t="shared" si="552"/>
        <v>0</v>
      </c>
      <c r="DH231" s="19">
        <f t="shared" si="552"/>
        <v>0</v>
      </c>
      <c r="DJ231" s="19">
        <f t="shared" si="553"/>
        <v>0</v>
      </c>
      <c r="DK231" s="19">
        <f t="shared" si="553"/>
        <v>0</v>
      </c>
      <c r="DL231" s="19">
        <f t="shared" si="553"/>
        <v>0</v>
      </c>
      <c r="DN231" s="19">
        <f t="shared" si="554"/>
        <v>0</v>
      </c>
      <c r="DO231" s="19">
        <f t="shared" si="554"/>
        <v>0</v>
      </c>
      <c r="DP231" s="19">
        <f t="shared" si="554"/>
        <v>0</v>
      </c>
      <c r="DR231" s="19">
        <f t="shared" si="555"/>
        <v>0</v>
      </c>
      <c r="DS231" s="19">
        <f t="shared" si="555"/>
        <v>0</v>
      </c>
      <c r="DT231" s="19">
        <f t="shared" si="555"/>
        <v>0</v>
      </c>
      <c r="DV231" s="19">
        <f t="shared" si="556"/>
        <v>0</v>
      </c>
      <c r="DW231" s="19">
        <f t="shared" si="556"/>
        <v>0</v>
      </c>
      <c r="DX231" s="19">
        <f t="shared" si="556"/>
        <v>0</v>
      </c>
      <c r="DZ231" s="19">
        <f t="shared" si="557"/>
        <v>0</v>
      </c>
      <c r="EA231" s="19">
        <f t="shared" si="557"/>
        <v>0</v>
      </c>
      <c r="EB231" s="19">
        <f t="shared" si="557"/>
        <v>0</v>
      </c>
      <c r="ED231" s="19">
        <f t="shared" si="558"/>
        <v>0</v>
      </c>
      <c r="EE231" s="19">
        <f t="shared" si="558"/>
        <v>0</v>
      </c>
      <c r="EF231" s="19">
        <f t="shared" si="558"/>
        <v>0</v>
      </c>
      <c r="EH231" s="19">
        <f t="shared" si="559"/>
        <v>0</v>
      </c>
      <c r="EI231" s="19">
        <f t="shared" si="559"/>
        <v>0</v>
      </c>
      <c r="EJ231" s="19">
        <f t="shared" si="559"/>
        <v>0</v>
      </c>
      <c r="EL231" s="19">
        <f t="shared" si="560"/>
        <v>0</v>
      </c>
      <c r="EM231" s="19">
        <f t="shared" si="560"/>
        <v>0</v>
      </c>
      <c r="EN231" s="19">
        <f t="shared" si="560"/>
        <v>0</v>
      </c>
      <c r="EP231" s="19">
        <f t="shared" si="561"/>
        <v>0</v>
      </c>
      <c r="EQ231" s="19">
        <f t="shared" si="561"/>
        <v>0</v>
      </c>
      <c r="ER231" s="19">
        <f t="shared" si="561"/>
        <v>0</v>
      </c>
      <c r="ET231" s="19">
        <f t="shared" si="562"/>
        <v>0</v>
      </c>
      <c r="EU231" s="19">
        <f t="shared" si="562"/>
        <v>0</v>
      </c>
      <c r="EV231" s="19">
        <f t="shared" si="562"/>
        <v>0</v>
      </c>
      <c r="EX231" s="19">
        <f t="shared" si="563"/>
        <v>0</v>
      </c>
      <c r="EY231" s="19">
        <f t="shared" si="563"/>
        <v>0</v>
      </c>
      <c r="EZ231" s="19">
        <f t="shared" si="563"/>
        <v>0</v>
      </c>
      <c r="FB231" s="19">
        <f t="shared" si="564"/>
        <v>0</v>
      </c>
      <c r="FC231" s="19">
        <f t="shared" si="564"/>
        <v>0</v>
      </c>
      <c r="FD231" s="19">
        <f t="shared" si="564"/>
        <v>0</v>
      </c>
      <c r="FF231" s="19">
        <f t="shared" si="565"/>
        <v>0</v>
      </c>
      <c r="FG231" s="19">
        <f t="shared" si="565"/>
        <v>0</v>
      </c>
      <c r="FH231" s="19">
        <f t="shared" si="565"/>
        <v>0</v>
      </c>
      <c r="FJ231" s="19">
        <f t="shared" si="566"/>
        <v>0</v>
      </c>
      <c r="FK231" s="19">
        <f t="shared" si="566"/>
        <v>0</v>
      </c>
      <c r="FL231" s="19">
        <f t="shared" si="566"/>
        <v>0</v>
      </c>
      <c r="FN231" s="19">
        <f t="shared" si="567"/>
        <v>0</v>
      </c>
      <c r="FO231" s="19">
        <f t="shared" si="567"/>
        <v>0</v>
      </c>
      <c r="FP231" s="19">
        <f t="shared" si="567"/>
        <v>0</v>
      </c>
      <c r="FR231" s="19">
        <f t="shared" si="568"/>
        <v>0</v>
      </c>
      <c r="FS231" s="19">
        <f t="shared" si="568"/>
        <v>0</v>
      </c>
      <c r="FT231" s="19">
        <f t="shared" si="568"/>
        <v>0</v>
      </c>
      <c r="FV231" s="19">
        <f t="shared" si="569"/>
        <v>0</v>
      </c>
      <c r="FW231" s="19">
        <f t="shared" si="569"/>
        <v>0</v>
      </c>
      <c r="FX231" s="19">
        <f t="shared" si="569"/>
        <v>0</v>
      </c>
      <c r="FZ231" s="19">
        <f t="shared" si="570"/>
        <v>0</v>
      </c>
      <c r="GA231" s="19">
        <f t="shared" si="570"/>
        <v>0</v>
      </c>
      <c r="GB231" s="19">
        <f t="shared" si="570"/>
        <v>0</v>
      </c>
      <c r="GD231" s="19">
        <f t="shared" si="571"/>
        <v>0</v>
      </c>
      <c r="GE231" s="19">
        <f t="shared" si="571"/>
        <v>0</v>
      </c>
      <c r="GF231" s="19">
        <f t="shared" si="571"/>
        <v>0</v>
      </c>
      <c r="GH231" s="19">
        <f t="shared" si="572"/>
        <v>0</v>
      </c>
      <c r="GI231" s="19">
        <f t="shared" si="572"/>
        <v>0</v>
      </c>
      <c r="GJ231" s="19">
        <f t="shared" si="572"/>
        <v>0</v>
      </c>
      <c r="GL231" s="19">
        <f t="shared" si="573"/>
        <v>0</v>
      </c>
      <c r="GM231" s="19">
        <f t="shared" si="573"/>
        <v>0</v>
      </c>
      <c r="GN231" s="19">
        <f t="shared" si="573"/>
        <v>0</v>
      </c>
      <c r="GP231" s="19">
        <f t="shared" si="574"/>
        <v>0</v>
      </c>
      <c r="GQ231" s="19">
        <f t="shared" si="574"/>
        <v>0</v>
      </c>
      <c r="GR231" s="19">
        <f t="shared" si="574"/>
        <v>0</v>
      </c>
      <c r="GT231" s="19">
        <f t="shared" si="575"/>
        <v>0</v>
      </c>
      <c r="GU231" s="19">
        <f t="shared" si="575"/>
        <v>0</v>
      </c>
      <c r="GV231" s="19">
        <f t="shared" si="575"/>
        <v>0</v>
      </c>
      <c r="HA231" s="27" t="str">
        <f>IF(N231="wykład",G231*E231*'Formy zajęć'!$D$53*'Formy zajęć'!$D$58,IF(N231="ćw.aud",G231*E231*'Kierunek studiów'!$C$6/'Formy zajęć'!$D$59*'Formy zajęć'!$D$53,IF(N231="sem",G231*E231*'Kierunek studiów'!$C$6/'Formy zajęć'!$D$62*'Formy zajęć'!$D$53,IF(N231="ćw.konw",G231*E231*'Formy zajęć'!$D$53*'Kierunek studiów'!$C$6/'Formy zajęć'!$D$61,IF(N231="ćw.lab",G231*E231*'Formy zajęć'!$D$53*'Kierunek studiów'!$C$6/'Formy zajęć'!$D$60,IF(N231="niesklasyfikowane",0,""))))))</f>
        <v/>
      </c>
      <c r="HB231" s="19" t="str">
        <f t="shared" si="582"/>
        <v/>
      </c>
    </row>
    <row r="232" spans="2:210" x14ac:dyDescent="0.25">
      <c r="B232" s="28">
        <f t="shared" si="576"/>
        <v>0</v>
      </c>
      <c r="C232" s="25">
        <f>Przedmioty!B233</f>
        <v>0</v>
      </c>
      <c r="D232" s="28">
        <f>Przedmioty!D233</f>
        <v>0</v>
      </c>
      <c r="E232" s="28">
        <f>Przedmioty!C233</f>
        <v>0</v>
      </c>
      <c r="F232" s="29">
        <f t="shared" si="577"/>
        <v>0</v>
      </c>
      <c r="G232" s="29">
        <f t="shared" si="578"/>
        <v>0</v>
      </c>
      <c r="H232" s="29">
        <f t="shared" si="579"/>
        <v>0</v>
      </c>
      <c r="J232" s="19">
        <f t="shared" si="580"/>
        <v>0</v>
      </c>
      <c r="K232" s="19">
        <f t="shared" si="581"/>
        <v>930</v>
      </c>
      <c r="L232" s="19" t="str">
        <f>IF(OR(B233&gt;B232,J232=0),"",K232-SUM($L$216:L231))</f>
        <v/>
      </c>
      <c r="M232" s="19" t="str">
        <f t="shared" si="583"/>
        <v/>
      </c>
      <c r="N232" s="19" t="str">
        <f t="shared" si="529"/>
        <v/>
      </c>
      <c r="P232" s="55" t="str">
        <f>IF(N232="wykład",E232,IF(N232="ćw.aud",E232*'Kierunek studiów'!$C$6/'Formy zajęć'!$D$59,IF(N232="ćw.lab",E232*'Kierunek studiów'!$C$6/'Formy zajęć'!$D$60,IF(N232="ćw.konw",E232*'Kierunek studiów'!$C$6/'Formy zajęć'!$D$61,IF(N232="sem",E232*'Kierunek studiów'!$C$6/'Formy zajęć'!$D$62,IF(N232="niesklasyfikowane",0,""))))))</f>
        <v/>
      </c>
      <c r="V232" s="19">
        <f t="shared" si="530"/>
        <v>0</v>
      </c>
      <c r="W232" s="19">
        <f t="shared" si="530"/>
        <v>0</v>
      </c>
      <c r="X232" s="19">
        <f t="shared" si="530"/>
        <v>0</v>
      </c>
      <c r="Z232" s="19">
        <f t="shared" si="531"/>
        <v>0</v>
      </c>
      <c r="AA232" s="19">
        <f t="shared" si="531"/>
        <v>0</v>
      </c>
      <c r="AB232" s="19">
        <f t="shared" si="531"/>
        <v>0</v>
      </c>
      <c r="AD232" s="19">
        <f t="shared" si="532"/>
        <v>0</v>
      </c>
      <c r="AE232" s="19">
        <f t="shared" si="532"/>
        <v>0</v>
      </c>
      <c r="AF232" s="19">
        <f t="shared" si="532"/>
        <v>0</v>
      </c>
      <c r="AH232" s="19">
        <f t="shared" si="533"/>
        <v>0</v>
      </c>
      <c r="AI232" s="19">
        <f t="shared" si="533"/>
        <v>0</v>
      </c>
      <c r="AJ232" s="19">
        <f t="shared" si="533"/>
        <v>0</v>
      </c>
      <c r="AL232" s="19">
        <f t="shared" si="534"/>
        <v>0</v>
      </c>
      <c r="AM232" s="19">
        <f t="shared" si="534"/>
        <v>0</v>
      </c>
      <c r="AN232" s="19">
        <f t="shared" si="534"/>
        <v>0</v>
      </c>
      <c r="AP232" s="19">
        <f t="shared" si="535"/>
        <v>0</v>
      </c>
      <c r="AQ232" s="19">
        <f t="shared" si="535"/>
        <v>0</v>
      </c>
      <c r="AR232" s="19">
        <f t="shared" si="535"/>
        <v>0</v>
      </c>
      <c r="AT232" s="19">
        <f t="shared" si="536"/>
        <v>0</v>
      </c>
      <c r="AU232" s="19">
        <f t="shared" si="536"/>
        <v>0</v>
      </c>
      <c r="AV232" s="19">
        <f t="shared" si="536"/>
        <v>0</v>
      </c>
      <c r="AX232" s="19">
        <f t="shared" si="537"/>
        <v>0</v>
      </c>
      <c r="AY232" s="19">
        <f t="shared" si="537"/>
        <v>0</v>
      </c>
      <c r="AZ232" s="19">
        <f t="shared" si="537"/>
        <v>0</v>
      </c>
      <c r="BB232" s="19">
        <f t="shared" si="538"/>
        <v>0</v>
      </c>
      <c r="BC232" s="19">
        <f t="shared" si="538"/>
        <v>0</v>
      </c>
      <c r="BD232" s="19">
        <f t="shared" si="538"/>
        <v>0</v>
      </c>
      <c r="BF232" s="19">
        <f t="shared" si="539"/>
        <v>0</v>
      </c>
      <c r="BG232" s="19">
        <f t="shared" si="539"/>
        <v>0</v>
      </c>
      <c r="BH232" s="19">
        <f t="shared" si="539"/>
        <v>0</v>
      </c>
      <c r="BJ232" s="19">
        <f t="shared" si="540"/>
        <v>0</v>
      </c>
      <c r="BK232" s="19">
        <f t="shared" si="540"/>
        <v>0</v>
      </c>
      <c r="BL232" s="19">
        <f t="shared" si="540"/>
        <v>0</v>
      </c>
      <c r="BN232" s="19">
        <f t="shared" si="541"/>
        <v>0</v>
      </c>
      <c r="BO232" s="19">
        <f t="shared" si="541"/>
        <v>0</v>
      </c>
      <c r="BP232" s="19">
        <f t="shared" si="541"/>
        <v>0</v>
      </c>
      <c r="BR232" s="19">
        <f t="shared" si="542"/>
        <v>0</v>
      </c>
      <c r="BS232" s="19">
        <f t="shared" si="542"/>
        <v>0</v>
      </c>
      <c r="BT232" s="19">
        <f t="shared" si="542"/>
        <v>0</v>
      </c>
      <c r="BV232" s="19">
        <f t="shared" si="543"/>
        <v>0</v>
      </c>
      <c r="BW232" s="19">
        <f t="shared" si="543"/>
        <v>0</v>
      </c>
      <c r="BX232" s="19">
        <f t="shared" si="543"/>
        <v>0</v>
      </c>
      <c r="BZ232" s="19">
        <f t="shared" si="544"/>
        <v>0</v>
      </c>
      <c r="CA232" s="19">
        <f t="shared" si="544"/>
        <v>0</v>
      </c>
      <c r="CB232" s="19">
        <f t="shared" si="544"/>
        <v>0</v>
      </c>
      <c r="CD232" s="19">
        <f t="shared" si="545"/>
        <v>0</v>
      </c>
      <c r="CE232" s="19">
        <f t="shared" si="545"/>
        <v>0</v>
      </c>
      <c r="CF232" s="19">
        <f t="shared" si="545"/>
        <v>0</v>
      </c>
      <c r="CH232" s="19">
        <f t="shared" si="546"/>
        <v>0</v>
      </c>
      <c r="CI232" s="19">
        <f t="shared" si="546"/>
        <v>0</v>
      </c>
      <c r="CJ232" s="19">
        <f t="shared" si="546"/>
        <v>0</v>
      </c>
      <c r="CL232" s="19">
        <f t="shared" si="547"/>
        <v>0</v>
      </c>
      <c r="CM232" s="19">
        <f t="shared" si="547"/>
        <v>0</v>
      </c>
      <c r="CN232" s="19">
        <f t="shared" si="547"/>
        <v>0</v>
      </c>
      <c r="CP232" s="19">
        <f t="shared" si="548"/>
        <v>0</v>
      </c>
      <c r="CQ232" s="19">
        <f t="shared" si="548"/>
        <v>0</v>
      </c>
      <c r="CR232" s="19">
        <f t="shared" si="548"/>
        <v>0</v>
      </c>
      <c r="CT232" s="19">
        <f t="shared" si="549"/>
        <v>0</v>
      </c>
      <c r="CU232" s="19">
        <f t="shared" si="549"/>
        <v>0</v>
      </c>
      <c r="CV232" s="19">
        <f t="shared" si="549"/>
        <v>0</v>
      </c>
      <c r="CX232" s="19">
        <f t="shared" si="550"/>
        <v>0</v>
      </c>
      <c r="CY232" s="19">
        <f t="shared" si="550"/>
        <v>0</v>
      </c>
      <c r="CZ232" s="19">
        <f t="shared" si="550"/>
        <v>0</v>
      </c>
      <c r="DB232" s="19">
        <f t="shared" si="551"/>
        <v>0</v>
      </c>
      <c r="DC232" s="19">
        <f t="shared" si="551"/>
        <v>0</v>
      </c>
      <c r="DD232" s="19">
        <f t="shared" si="551"/>
        <v>0</v>
      </c>
      <c r="DF232" s="19">
        <f t="shared" si="552"/>
        <v>0</v>
      </c>
      <c r="DG232" s="19">
        <f t="shared" si="552"/>
        <v>0</v>
      </c>
      <c r="DH232" s="19">
        <f t="shared" si="552"/>
        <v>0</v>
      </c>
      <c r="DJ232" s="19">
        <f t="shared" si="553"/>
        <v>0</v>
      </c>
      <c r="DK232" s="19">
        <f t="shared" si="553"/>
        <v>0</v>
      </c>
      <c r="DL232" s="19">
        <f t="shared" si="553"/>
        <v>0</v>
      </c>
      <c r="DN232" s="19">
        <f t="shared" si="554"/>
        <v>0</v>
      </c>
      <c r="DO232" s="19">
        <f t="shared" si="554"/>
        <v>0</v>
      </c>
      <c r="DP232" s="19">
        <f t="shared" si="554"/>
        <v>0</v>
      </c>
      <c r="DR232" s="19">
        <f t="shared" si="555"/>
        <v>0</v>
      </c>
      <c r="DS232" s="19">
        <f t="shared" si="555"/>
        <v>0</v>
      </c>
      <c r="DT232" s="19">
        <f t="shared" si="555"/>
        <v>0</v>
      </c>
      <c r="DV232" s="19">
        <f t="shared" si="556"/>
        <v>0</v>
      </c>
      <c r="DW232" s="19">
        <f t="shared" si="556"/>
        <v>0</v>
      </c>
      <c r="DX232" s="19">
        <f t="shared" si="556"/>
        <v>0</v>
      </c>
      <c r="DZ232" s="19">
        <f t="shared" si="557"/>
        <v>0</v>
      </c>
      <c r="EA232" s="19">
        <f t="shared" si="557"/>
        <v>0</v>
      </c>
      <c r="EB232" s="19">
        <f t="shared" si="557"/>
        <v>0</v>
      </c>
      <c r="ED232" s="19">
        <f t="shared" si="558"/>
        <v>0</v>
      </c>
      <c r="EE232" s="19">
        <f t="shared" si="558"/>
        <v>0</v>
      </c>
      <c r="EF232" s="19">
        <f t="shared" si="558"/>
        <v>0</v>
      </c>
      <c r="EH232" s="19">
        <f t="shared" si="559"/>
        <v>0</v>
      </c>
      <c r="EI232" s="19">
        <f t="shared" si="559"/>
        <v>0</v>
      </c>
      <c r="EJ232" s="19">
        <f t="shared" si="559"/>
        <v>0</v>
      </c>
      <c r="EL232" s="19">
        <f t="shared" si="560"/>
        <v>0</v>
      </c>
      <c r="EM232" s="19">
        <f t="shared" si="560"/>
        <v>0</v>
      </c>
      <c r="EN232" s="19">
        <f t="shared" si="560"/>
        <v>0</v>
      </c>
      <c r="EP232" s="19">
        <f t="shared" si="561"/>
        <v>0</v>
      </c>
      <c r="EQ232" s="19">
        <f t="shared" si="561"/>
        <v>0</v>
      </c>
      <c r="ER232" s="19">
        <f t="shared" si="561"/>
        <v>0</v>
      </c>
      <c r="ET232" s="19">
        <f t="shared" si="562"/>
        <v>0</v>
      </c>
      <c r="EU232" s="19">
        <f t="shared" si="562"/>
        <v>0</v>
      </c>
      <c r="EV232" s="19">
        <f t="shared" si="562"/>
        <v>0</v>
      </c>
      <c r="EX232" s="19">
        <f t="shared" si="563"/>
        <v>0</v>
      </c>
      <c r="EY232" s="19">
        <f t="shared" si="563"/>
        <v>0</v>
      </c>
      <c r="EZ232" s="19">
        <f t="shared" si="563"/>
        <v>0</v>
      </c>
      <c r="FB232" s="19">
        <f t="shared" si="564"/>
        <v>0</v>
      </c>
      <c r="FC232" s="19">
        <f t="shared" si="564"/>
        <v>0</v>
      </c>
      <c r="FD232" s="19">
        <f t="shared" si="564"/>
        <v>0</v>
      </c>
      <c r="FF232" s="19">
        <f t="shared" si="565"/>
        <v>0</v>
      </c>
      <c r="FG232" s="19">
        <f t="shared" si="565"/>
        <v>0</v>
      </c>
      <c r="FH232" s="19">
        <f t="shared" si="565"/>
        <v>0</v>
      </c>
      <c r="FJ232" s="19">
        <f t="shared" si="566"/>
        <v>0</v>
      </c>
      <c r="FK232" s="19">
        <f t="shared" si="566"/>
        <v>0</v>
      </c>
      <c r="FL232" s="19">
        <f t="shared" si="566"/>
        <v>0</v>
      </c>
      <c r="FN232" s="19">
        <f t="shared" si="567"/>
        <v>0</v>
      </c>
      <c r="FO232" s="19">
        <f t="shared" si="567"/>
        <v>0</v>
      </c>
      <c r="FP232" s="19">
        <f t="shared" si="567"/>
        <v>0</v>
      </c>
      <c r="FR232" s="19">
        <f t="shared" si="568"/>
        <v>0</v>
      </c>
      <c r="FS232" s="19">
        <f t="shared" si="568"/>
        <v>0</v>
      </c>
      <c r="FT232" s="19">
        <f t="shared" si="568"/>
        <v>0</v>
      </c>
      <c r="FV232" s="19">
        <f t="shared" si="569"/>
        <v>0</v>
      </c>
      <c r="FW232" s="19">
        <f t="shared" si="569"/>
        <v>0</v>
      </c>
      <c r="FX232" s="19">
        <f t="shared" si="569"/>
        <v>0</v>
      </c>
      <c r="FZ232" s="19">
        <f t="shared" si="570"/>
        <v>0</v>
      </c>
      <c r="GA232" s="19">
        <f t="shared" si="570"/>
        <v>0</v>
      </c>
      <c r="GB232" s="19">
        <f t="shared" si="570"/>
        <v>0</v>
      </c>
      <c r="GD232" s="19">
        <f t="shared" si="571"/>
        <v>0</v>
      </c>
      <c r="GE232" s="19">
        <f t="shared" si="571"/>
        <v>0</v>
      </c>
      <c r="GF232" s="19">
        <f t="shared" si="571"/>
        <v>0</v>
      </c>
      <c r="GH232" s="19">
        <f t="shared" si="572"/>
        <v>0</v>
      </c>
      <c r="GI232" s="19">
        <f t="shared" si="572"/>
        <v>0</v>
      </c>
      <c r="GJ232" s="19">
        <f t="shared" si="572"/>
        <v>0</v>
      </c>
      <c r="GL232" s="19">
        <f t="shared" si="573"/>
        <v>0</v>
      </c>
      <c r="GM232" s="19">
        <f t="shared" si="573"/>
        <v>0</v>
      </c>
      <c r="GN232" s="19">
        <f t="shared" si="573"/>
        <v>0</v>
      </c>
      <c r="GP232" s="19">
        <f t="shared" si="574"/>
        <v>0</v>
      </c>
      <c r="GQ232" s="19">
        <f t="shared" si="574"/>
        <v>0</v>
      </c>
      <c r="GR232" s="19">
        <f t="shared" si="574"/>
        <v>0</v>
      </c>
      <c r="GT232" s="19">
        <f t="shared" si="575"/>
        <v>0</v>
      </c>
      <c r="GU232" s="19">
        <f t="shared" si="575"/>
        <v>0</v>
      </c>
      <c r="GV232" s="19">
        <f t="shared" si="575"/>
        <v>0</v>
      </c>
      <c r="HA232" s="27" t="str">
        <f>IF(N232="wykład",G232*E232*'Formy zajęć'!$D$53*'Formy zajęć'!$D$58,IF(N232="ćw.aud",G232*E232*'Kierunek studiów'!$C$6/'Formy zajęć'!$D$59*'Formy zajęć'!$D$53,IF(N232="sem",G232*E232*'Kierunek studiów'!$C$6/'Formy zajęć'!$D$62*'Formy zajęć'!$D$53,IF(N232="ćw.konw",G232*E232*'Formy zajęć'!$D$53*'Kierunek studiów'!$C$6/'Formy zajęć'!$D$61,IF(N232="ćw.lab",G232*E232*'Formy zajęć'!$D$53*'Kierunek studiów'!$C$6/'Formy zajęć'!$D$60,IF(N232="niesklasyfikowane",0,""))))))</f>
        <v/>
      </c>
      <c r="HB232" s="19" t="str">
        <f t="shared" si="582"/>
        <v/>
      </c>
    </row>
    <row r="233" spans="2:210" x14ac:dyDescent="0.25">
      <c r="B233" s="28">
        <f t="shared" si="576"/>
        <v>0</v>
      </c>
      <c r="C233" s="25">
        <f>Przedmioty!B234</f>
        <v>0</v>
      </c>
      <c r="D233" s="28">
        <f>Przedmioty!D234</f>
        <v>0</v>
      </c>
      <c r="E233" s="28">
        <f>Przedmioty!C234</f>
        <v>0</v>
      </c>
      <c r="F233" s="29">
        <f t="shared" si="577"/>
        <v>0</v>
      </c>
      <c r="G233" s="29">
        <f t="shared" si="578"/>
        <v>0</v>
      </c>
      <c r="H233" s="29">
        <f t="shared" si="579"/>
        <v>0</v>
      </c>
      <c r="J233" s="19">
        <f t="shared" si="580"/>
        <v>0</v>
      </c>
      <c r="K233" s="19">
        <f t="shared" si="581"/>
        <v>930</v>
      </c>
      <c r="L233" s="19" t="str">
        <f>IF(OR(B234&gt;B233,J233=0),"",K233-SUM($L$216:L232))</f>
        <v/>
      </c>
      <c r="M233" s="19" t="str">
        <f t="shared" si="583"/>
        <v/>
      </c>
      <c r="N233" s="19" t="str">
        <f t="shared" si="529"/>
        <v/>
      </c>
      <c r="P233" s="55" t="str">
        <f>IF(N233="wykład",E233,IF(N233="ćw.aud",E233*'Kierunek studiów'!$C$6/'Formy zajęć'!$D$59,IF(N233="ćw.lab",E233*'Kierunek studiów'!$C$6/'Formy zajęć'!$D$60,IF(N233="ćw.konw",E233*'Kierunek studiów'!$C$6/'Formy zajęć'!$D$61,IF(N233="sem",E233*'Kierunek studiów'!$C$6/'Formy zajęć'!$D$62,IF(N233="niesklasyfikowane",0,""))))))</f>
        <v/>
      </c>
      <c r="V233" s="19">
        <f t="shared" si="530"/>
        <v>0</v>
      </c>
      <c r="W233" s="19">
        <f t="shared" si="530"/>
        <v>0</v>
      </c>
      <c r="X233" s="19">
        <f t="shared" si="530"/>
        <v>0</v>
      </c>
      <c r="Z233" s="19">
        <f t="shared" si="531"/>
        <v>0</v>
      </c>
      <c r="AA233" s="19">
        <f t="shared" si="531"/>
        <v>0</v>
      </c>
      <c r="AB233" s="19">
        <f t="shared" si="531"/>
        <v>0</v>
      </c>
      <c r="AD233" s="19">
        <f t="shared" si="532"/>
        <v>0</v>
      </c>
      <c r="AE233" s="19">
        <f t="shared" si="532"/>
        <v>0</v>
      </c>
      <c r="AF233" s="19">
        <f t="shared" si="532"/>
        <v>0</v>
      </c>
      <c r="AH233" s="19">
        <f t="shared" si="533"/>
        <v>0</v>
      </c>
      <c r="AI233" s="19">
        <f t="shared" si="533"/>
        <v>0</v>
      </c>
      <c r="AJ233" s="19">
        <f t="shared" si="533"/>
        <v>0</v>
      </c>
      <c r="AL233" s="19">
        <f t="shared" si="534"/>
        <v>0</v>
      </c>
      <c r="AM233" s="19">
        <f t="shared" si="534"/>
        <v>0</v>
      </c>
      <c r="AN233" s="19">
        <f t="shared" si="534"/>
        <v>0</v>
      </c>
      <c r="AP233" s="19">
        <f t="shared" si="535"/>
        <v>0</v>
      </c>
      <c r="AQ233" s="19">
        <f t="shared" si="535"/>
        <v>0</v>
      </c>
      <c r="AR233" s="19">
        <f t="shared" si="535"/>
        <v>0</v>
      </c>
      <c r="AT233" s="19">
        <f t="shared" si="536"/>
        <v>0</v>
      </c>
      <c r="AU233" s="19">
        <f t="shared" si="536"/>
        <v>0</v>
      </c>
      <c r="AV233" s="19">
        <f t="shared" si="536"/>
        <v>0</v>
      </c>
      <c r="AX233" s="19">
        <f t="shared" si="537"/>
        <v>0</v>
      </c>
      <c r="AY233" s="19">
        <f t="shared" si="537"/>
        <v>0</v>
      </c>
      <c r="AZ233" s="19">
        <f t="shared" si="537"/>
        <v>0</v>
      </c>
      <c r="BB233" s="19">
        <f t="shared" si="538"/>
        <v>0</v>
      </c>
      <c r="BC233" s="19">
        <f t="shared" si="538"/>
        <v>0</v>
      </c>
      <c r="BD233" s="19">
        <f t="shared" si="538"/>
        <v>0</v>
      </c>
      <c r="BF233" s="19">
        <f t="shared" si="539"/>
        <v>0</v>
      </c>
      <c r="BG233" s="19">
        <f t="shared" si="539"/>
        <v>0</v>
      </c>
      <c r="BH233" s="19">
        <f t="shared" si="539"/>
        <v>0</v>
      </c>
      <c r="BJ233" s="19">
        <f t="shared" si="540"/>
        <v>0</v>
      </c>
      <c r="BK233" s="19">
        <f t="shared" si="540"/>
        <v>0</v>
      </c>
      <c r="BL233" s="19">
        <f t="shared" si="540"/>
        <v>0</v>
      </c>
      <c r="BN233" s="19">
        <f t="shared" si="541"/>
        <v>0</v>
      </c>
      <c r="BO233" s="19">
        <f t="shared" si="541"/>
        <v>0</v>
      </c>
      <c r="BP233" s="19">
        <f t="shared" si="541"/>
        <v>0</v>
      </c>
      <c r="BR233" s="19">
        <f t="shared" si="542"/>
        <v>0</v>
      </c>
      <c r="BS233" s="19">
        <f t="shared" si="542"/>
        <v>0</v>
      </c>
      <c r="BT233" s="19">
        <f t="shared" si="542"/>
        <v>0</v>
      </c>
      <c r="BV233" s="19">
        <f t="shared" si="543"/>
        <v>0</v>
      </c>
      <c r="BW233" s="19">
        <f t="shared" si="543"/>
        <v>0</v>
      </c>
      <c r="BX233" s="19">
        <f t="shared" si="543"/>
        <v>0</v>
      </c>
      <c r="BZ233" s="19">
        <f t="shared" si="544"/>
        <v>0</v>
      </c>
      <c r="CA233" s="19">
        <f t="shared" si="544"/>
        <v>0</v>
      </c>
      <c r="CB233" s="19">
        <f t="shared" si="544"/>
        <v>0</v>
      </c>
      <c r="CD233" s="19">
        <f t="shared" si="545"/>
        <v>0</v>
      </c>
      <c r="CE233" s="19">
        <f t="shared" si="545"/>
        <v>0</v>
      </c>
      <c r="CF233" s="19">
        <f t="shared" si="545"/>
        <v>0</v>
      </c>
      <c r="CH233" s="19">
        <f t="shared" si="546"/>
        <v>0</v>
      </c>
      <c r="CI233" s="19">
        <f t="shared" si="546"/>
        <v>0</v>
      </c>
      <c r="CJ233" s="19">
        <f t="shared" si="546"/>
        <v>0</v>
      </c>
      <c r="CL233" s="19">
        <f t="shared" si="547"/>
        <v>0</v>
      </c>
      <c r="CM233" s="19">
        <f t="shared" si="547"/>
        <v>0</v>
      </c>
      <c r="CN233" s="19">
        <f t="shared" si="547"/>
        <v>0</v>
      </c>
      <c r="CP233" s="19">
        <f t="shared" si="548"/>
        <v>0</v>
      </c>
      <c r="CQ233" s="19">
        <f t="shared" si="548"/>
        <v>0</v>
      </c>
      <c r="CR233" s="19">
        <f t="shared" si="548"/>
        <v>0</v>
      </c>
      <c r="CT233" s="19">
        <f t="shared" si="549"/>
        <v>0</v>
      </c>
      <c r="CU233" s="19">
        <f t="shared" si="549"/>
        <v>0</v>
      </c>
      <c r="CV233" s="19">
        <f t="shared" si="549"/>
        <v>0</v>
      </c>
      <c r="CX233" s="19">
        <f t="shared" si="550"/>
        <v>0</v>
      </c>
      <c r="CY233" s="19">
        <f t="shared" si="550"/>
        <v>0</v>
      </c>
      <c r="CZ233" s="19">
        <f t="shared" si="550"/>
        <v>0</v>
      </c>
      <c r="DB233" s="19">
        <f t="shared" si="551"/>
        <v>0</v>
      </c>
      <c r="DC233" s="19">
        <f t="shared" si="551"/>
        <v>0</v>
      </c>
      <c r="DD233" s="19">
        <f t="shared" si="551"/>
        <v>0</v>
      </c>
      <c r="DF233" s="19">
        <f t="shared" si="552"/>
        <v>0</v>
      </c>
      <c r="DG233" s="19">
        <f t="shared" si="552"/>
        <v>0</v>
      </c>
      <c r="DH233" s="19">
        <f t="shared" si="552"/>
        <v>0</v>
      </c>
      <c r="DJ233" s="19">
        <f t="shared" si="553"/>
        <v>0</v>
      </c>
      <c r="DK233" s="19">
        <f t="shared" si="553"/>
        <v>0</v>
      </c>
      <c r="DL233" s="19">
        <f t="shared" si="553"/>
        <v>0</v>
      </c>
      <c r="DN233" s="19">
        <f t="shared" si="554"/>
        <v>0</v>
      </c>
      <c r="DO233" s="19">
        <f t="shared" si="554"/>
        <v>0</v>
      </c>
      <c r="DP233" s="19">
        <f t="shared" si="554"/>
        <v>0</v>
      </c>
      <c r="DR233" s="19">
        <f t="shared" si="555"/>
        <v>0</v>
      </c>
      <c r="DS233" s="19">
        <f t="shared" si="555"/>
        <v>0</v>
      </c>
      <c r="DT233" s="19">
        <f t="shared" si="555"/>
        <v>0</v>
      </c>
      <c r="DV233" s="19">
        <f t="shared" si="556"/>
        <v>0</v>
      </c>
      <c r="DW233" s="19">
        <f t="shared" si="556"/>
        <v>0</v>
      </c>
      <c r="DX233" s="19">
        <f t="shared" si="556"/>
        <v>0</v>
      </c>
      <c r="DZ233" s="19">
        <f t="shared" si="557"/>
        <v>0</v>
      </c>
      <c r="EA233" s="19">
        <f t="shared" si="557"/>
        <v>0</v>
      </c>
      <c r="EB233" s="19">
        <f t="shared" si="557"/>
        <v>0</v>
      </c>
      <c r="ED233" s="19">
        <f t="shared" si="558"/>
        <v>0</v>
      </c>
      <c r="EE233" s="19">
        <f t="shared" si="558"/>
        <v>0</v>
      </c>
      <c r="EF233" s="19">
        <f t="shared" si="558"/>
        <v>0</v>
      </c>
      <c r="EH233" s="19">
        <f t="shared" si="559"/>
        <v>0</v>
      </c>
      <c r="EI233" s="19">
        <f t="shared" si="559"/>
        <v>0</v>
      </c>
      <c r="EJ233" s="19">
        <f t="shared" si="559"/>
        <v>0</v>
      </c>
      <c r="EL233" s="19">
        <f t="shared" si="560"/>
        <v>0</v>
      </c>
      <c r="EM233" s="19">
        <f t="shared" si="560"/>
        <v>0</v>
      </c>
      <c r="EN233" s="19">
        <f t="shared" si="560"/>
        <v>0</v>
      </c>
      <c r="EP233" s="19">
        <f t="shared" si="561"/>
        <v>0</v>
      </c>
      <c r="EQ233" s="19">
        <f t="shared" si="561"/>
        <v>0</v>
      </c>
      <c r="ER233" s="19">
        <f t="shared" si="561"/>
        <v>0</v>
      </c>
      <c r="ET233" s="19">
        <f t="shared" si="562"/>
        <v>0</v>
      </c>
      <c r="EU233" s="19">
        <f t="shared" si="562"/>
        <v>0</v>
      </c>
      <c r="EV233" s="19">
        <f t="shared" si="562"/>
        <v>0</v>
      </c>
      <c r="EX233" s="19">
        <f t="shared" si="563"/>
        <v>0</v>
      </c>
      <c r="EY233" s="19">
        <f t="shared" si="563"/>
        <v>0</v>
      </c>
      <c r="EZ233" s="19">
        <f t="shared" si="563"/>
        <v>0</v>
      </c>
      <c r="FB233" s="19">
        <f t="shared" si="564"/>
        <v>0</v>
      </c>
      <c r="FC233" s="19">
        <f t="shared" si="564"/>
        <v>0</v>
      </c>
      <c r="FD233" s="19">
        <f t="shared" si="564"/>
        <v>0</v>
      </c>
      <c r="FF233" s="19">
        <f t="shared" si="565"/>
        <v>0</v>
      </c>
      <c r="FG233" s="19">
        <f t="shared" si="565"/>
        <v>0</v>
      </c>
      <c r="FH233" s="19">
        <f t="shared" si="565"/>
        <v>0</v>
      </c>
      <c r="FJ233" s="19">
        <f t="shared" si="566"/>
        <v>0</v>
      </c>
      <c r="FK233" s="19">
        <f t="shared" si="566"/>
        <v>0</v>
      </c>
      <c r="FL233" s="19">
        <f t="shared" si="566"/>
        <v>0</v>
      </c>
      <c r="FN233" s="19">
        <f t="shared" si="567"/>
        <v>0</v>
      </c>
      <c r="FO233" s="19">
        <f t="shared" si="567"/>
        <v>0</v>
      </c>
      <c r="FP233" s="19">
        <f t="shared" si="567"/>
        <v>0</v>
      </c>
      <c r="FR233" s="19">
        <f t="shared" si="568"/>
        <v>0</v>
      </c>
      <c r="FS233" s="19">
        <f t="shared" si="568"/>
        <v>0</v>
      </c>
      <c r="FT233" s="19">
        <f t="shared" si="568"/>
        <v>0</v>
      </c>
      <c r="FV233" s="19">
        <f t="shared" si="569"/>
        <v>0</v>
      </c>
      <c r="FW233" s="19">
        <f t="shared" si="569"/>
        <v>0</v>
      </c>
      <c r="FX233" s="19">
        <f t="shared" si="569"/>
        <v>0</v>
      </c>
      <c r="FZ233" s="19">
        <f t="shared" si="570"/>
        <v>0</v>
      </c>
      <c r="GA233" s="19">
        <f t="shared" si="570"/>
        <v>0</v>
      </c>
      <c r="GB233" s="19">
        <f t="shared" si="570"/>
        <v>0</v>
      </c>
      <c r="GD233" s="19">
        <f t="shared" si="571"/>
        <v>0</v>
      </c>
      <c r="GE233" s="19">
        <f t="shared" si="571"/>
        <v>0</v>
      </c>
      <c r="GF233" s="19">
        <f t="shared" si="571"/>
        <v>0</v>
      </c>
      <c r="GH233" s="19">
        <f t="shared" si="572"/>
        <v>0</v>
      </c>
      <c r="GI233" s="19">
        <f t="shared" si="572"/>
        <v>0</v>
      </c>
      <c r="GJ233" s="19">
        <f t="shared" si="572"/>
        <v>0</v>
      </c>
      <c r="GL233" s="19">
        <f t="shared" si="573"/>
        <v>0</v>
      </c>
      <c r="GM233" s="19">
        <f t="shared" si="573"/>
        <v>0</v>
      </c>
      <c r="GN233" s="19">
        <f t="shared" si="573"/>
        <v>0</v>
      </c>
      <c r="GP233" s="19">
        <f t="shared" si="574"/>
        <v>0</v>
      </c>
      <c r="GQ233" s="19">
        <f t="shared" si="574"/>
        <v>0</v>
      </c>
      <c r="GR233" s="19">
        <f t="shared" si="574"/>
        <v>0</v>
      </c>
      <c r="GT233" s="19">
        <f t="shared" si="575"/>
        <v>0</v>
      </c>
      <c r="GU233" s="19">
        <f t="shared" si="575"/>
        <v>0</v>
      </c>
      <c r="GV233" s="19">
        <f t="shared" si="575"/>
        <v>0</v>
      </c>
      <c r="HA233" s="27" t="str">
        <f>IF(N233="wykład",G233*E233*'Formy zajęć'!$D$53*'Formy zajęć'!$D$58,IF(N233="ćw.aud",G233*E233*'Kierunek studiów'!$C$6/'Formy zajęć'!$D$59*'Formy zajęć'!$D$53,IF(N233="sem",G233*E233*'Kierunek studiów'!$C$6/'Formy zajęć'!$D$62*'Formy zajęć'!$D$53,IF(N233="ćw.konw",G233*E233*'Formy zajęć'!$D$53*'Kierunek studiów'!$C$6/'Formy zajęć'!$D$61,IF(N233="ćw.lab",G233*E233*'Formy zajęć'!$D$53*'Kierunek studiów'!$C$6/'Formy zajęć'!$D$60,IF(N233="niesklasyfikowane",0,""))))))</f>
        <v/>
      </c>
      <c r="HB233" s="19" t="str">
        <f t="shared" si="582"/>
        <v/>
      </c>
    </row>
    <row r="234" spans="2:210" x14ac:dyDescent="0.25">
      <c r="B234" s="28">
        <f t="shared" si="576"/>
        <v>0</v>
      </c>
      <c r="C234" s="25">
        <f>Przedmioty!B235</f>
        <v>0</v>
      </c>
      <c r="D234" s="28">
        <f>Przedmioty!D235</f>
        <v>0</v>
      </c>
      <c r="E234" s="28">
        <f>Przedmioty!C235</f>
        <v>0</v>
      </c>
      <c r="F234" s="29">
        <f t="shared" si="577"/>
        <v>0</v>
      </c>
      <c r="G234" s="29">
        <f t="shared" si="578"/>
        <v>0</v>
      </c>
      <c r="H234" s="29">
        <f t="shared" si="579"/>
        <v>0</v>
      </c>
      <c r="J234" s="19">
        <f t="shared" si="580"/>
        <v>0</v>
      </c>
      <c r="K234" s="19">
        <f t="shared" si="581"/>
        <v>930</v>
      </c>
      <c r="L234" s="19" t="str">
        <f>IF(OR(B235&gt;B234,J234=0),"",K234-SUM($L$216:L233))</f>
        <v/>
      </c>
      <c r="M234" s="19" t="str">
        <f t="shared" si="583"/>
        <v/>
      </c>
      <c r="N234" s="19" t="str">
        <f t="shared" si="529"/>
        <v/>
      </c>
      <c r="P234" s="55" t="str">
        <f>IF(N234="wykład",E234,IF(N234="ćw.aud",E234*'Kierunek studiów'!$C$6/'Formy zajęć'!$D$59,IF(N234="ćw.lab",E234*'Kierunek studiów'!$C$6/'Formy zajęć'!$D$60,IF(N234="ćw.konw",E234*'Kierunek studiów'!$C$6/'Formy zajęć'!$D$61,IF(N234="sem",E234*'Kierunek studiów'!$C$6/'Formy zajęć'!$D$62,IF(N234="niesklasyfikowane",0,""))))))</f>
        <v/>
      </c>
      <c r="V234" s="19">
        <f t="shared" si="530"/>
        <v>0</v>
      </c>
      <c r="W234" s="19">
        <f t="shared" si="530"/>
        <v>0</v>
      </c>
      <c r="X234" s="19">
        <f t="shared" si="530"/>
        <v>0</v>
      </c>
      <c r="Z234" s="19">
        <f t="shared" si="531"/>
        <v>0</v>
      </c>
      <c r="AA234" s="19">
        <f t="shared" si="531"/>
        <v>0</v>
      </c>
      <c r="AB234" s="19">
        <f t="shared" si="531"/>
        <v>0</v>
      </c>
      <c r="AD234" s="19">
        <f t="shared" si="532"/>
        <v>0</v>
      </c>
      <c r="AE234" s="19">
        <f t="shared" si="532"/>
        <v>0</v>
      </c>
      <c r="AF234" s="19">
        <f t="shared" si="532"/>
        <v>0</v>
      </c>
      <c r="AH234" s="19">
        <f t="shared" si="533"/>
        <v>0</v>
      </c>
      <c r="AI234" s="19">
        <f t="shared" si="533"/>
        <v>0</v>
      </c>
      <c r="AJ234" s="19">
        <f t="shared" si="533"/>
        <v>0</v>
      </c>
      <c r="AL234" s="19">
        <f t="shared" si="534"/>
        <v>0</v>
      </c>
      <c r="AM234" s="19">
        <f t="shared" si="534"/>
        <v>0</v>
      </c>
      <c r="AN234" s="19">
        <f t="shared" si="534"/>
        <v>0</v>
      </c>
      <c r="AP234" s="19">
        <f t="shared" si="535"/>
        <v>0</v>
      </c>
      <c r="AQ234" s="19">
        <f t="shared" si="535"/>
        <v>0</v>
      </c>
      <c r="AR234" s="19">
        <f t="shared" si="535"/>
        <v>0</v>
      </c>
      <c r="AT234" s="19">
        <f t="shared" si="536"/>
        <v>0</v>
      </c>
      <c r="AU234" s="19">
        <f t="shared" si="536"/>
        <v>0</v>
      </c>
      <c r="AV234" s="19">
        <f t="shared" si="536"/>
        <v>0</v>
      </c>
      <c r="AX234" s="19">
        <f t="shared" si="537"/>
        <v>0</v>
      </c>
      <c r="AY234" s="19">
        <f t="shared" si="537"/>
        <v>0</v>
      </c>
      <c r="AZ234" s="19">
        <f t="shared" si="537"/>
        <v>0</v>
      </c>
      <c r="BB234" s="19">
        <f t="shared" si="538"/>
        <v>0</v>
      </c>
      <c r="BC234" s="19">
        <f t="shared" si="538"/>
        <v>0</v>
      </c>
      <c r="BD234" s="19">
        <f t="shared" si="538"/>
        <v>0</v>
      </c>
      <c r="BF234" s="19">
        <f t="shared" si="539"/>
        <v>0</v>
      </c>
      <c r="BG234" s="19">
        <f t="shared" si="539"/>
        <v>0</v>
      </c>
      <c r="BH234" s="19">
        <f t="shared" si="539"/>
        <v>0</v>
      </c>
      <c r="BJ234" s="19">
        <f t="shared" si="540"/>
        <v>0</v>
      </c>
      <c r="BK234" s="19">
        <f t="shared" si="540"/>
        <v>0</v>
      </c>
      <c r="BL234" s="19">
        <f t="shared" si="540"/>
        <v>0</v>
      </c>
      <c r="BN234" s="19">
        <f t="shared" si="541"/>
        <v>0</v>
      </c>
      <c r="BO234" s="19">
        <f t="shared" si="541"/>
        <v>0</v>
      </c>
      <c r="BP234" s="19">
        <f t="shared" si="541"/>
        <v>0</v>
      </c>
      <c r="BR234" s="19">
        <f t="shared" si="542"/>
        <v>0</v>
      </c>
      <c r="BS234" s="19">
        <f t="shared" si="542"/>
        <v>0</v>
      </c>
      <c r="BT234" s="19">
        <f t="shared" si="542"/>
        <v>0</v>
      </c>
      <c r="BV234" s="19">
        <f t="shared" si="543"/>
        <v>0</v>
      </c>
      <c r="BW234" s="19">
        <f t="shared" si="543"/>
        <v>0</v>
      </c>
      <c r="BX234" s="19">
        <f t="shared" si="543"/>
        <v>0</v>
      </c>
      <c r="BZ234" s="19">
        <f t="shared" si="544"/>
        <v>0</v>
      </c>
      <c r="CA234" s="19">
        <f t="shared" si="544"/>
        <v>0</v>
      </c>
      <c r="CB234" s="19">
        <f t="shared" si="544"/>
        <v>0</v>
      </c>
      <c r="CD234" s="19">
        <f t="shared" si="545"/>
        <v>0</v>
      </c>
      <c r="CE234" s="19">
        <f t="shared" si="545"/>
        <v>0</v>
      </c>
      <c r="CF234" s="19">
        <f t="shared" si="545"/>
        <v>0</v>
      </c>
      <c r="CH234" s="19">
        <f t="shared" si="546"/>
        <v>0</v>
      </c>
      <c r="CI234" s="19">
        <f t="shared" si="546"/>
        <v>0</v>
      </c>
      <c r="CJ234" s="19">
        <f t="shared" si="546"/>
        <v>0</v>
      </c>
      <c r="CL234" s="19">
        <f t="shared" si="547"/>
        <v>0</v>
      </c>
      <c r="CM234" s="19">
        <f t="shared" si="547"/>
        <v>0</v>
      </c>
      <c r="CN234" s="19">
        <f t="shared" si="547"/>
        <v>0</v>
      </c>
      <c r="CP234" s="19">
        <f t="shared" si="548"/>
        <v>0</v>
      </c>
      <c r="CQ234" s="19">
        <f t="shared" si="548"/>
        <v>0</v>
      </c>
      <c r="CR234" s="19">
        <f t="shared" si="548"/>
        <v>0</v>
      </c>
      <c r="CT234" s="19">
        <f t="shared" si="549"/>
        <v>0</v>
      </c>
      <c r="CU234" s="19">
        <f t="shared" si="549"/>
        <v>0</v>
      </c>
      <c r="CV234" s="19">
        <f t="shared" si="549"/>
        <v>0</v>
      </c>
      <c r="CX234" s="19">
        <f t="shared" si="550"/>
        <v>0</v>
      </c>
      <c r="CY234" s="19">
        <f t="shared" si="550"/>
        <v>0</v>
      </c>
      <c r="CZ234" s="19">
        <f t="shared" si="550"/>
        <v>0</v>
      </c>
      <c r="DB234" s="19">
        <f t="shared" si="551"/>
        <v>0</v>
      </c>
      <c r="DC234" s="19">
        <f t="shared" si="551"/>
        <v>0</v>
      </c>
      <c r="DD234" s="19">
        <f t="shared" si="551"/>
        <v>0</v>
      </c>
      <c r="DF234" s="19">
        <f t="shared" si="552"/>
        <v>0</v>
      </c>
      <c r="DG234" s="19">
        <f t="shared" si="552"/>
        <v>0</v>
      </c>
      <c r="DH234" s="19">
        <f t="shared" si="552"/>
        <v>0</v>
      </c>
      <c r="DJ234" s="19">
        <f t="shared" si="553"/>
        <v>0</v>
      </c>
      <c r="DK234" s="19">
        <f t="shared" si="553"/>
        <v>0</v>
      </c>
      <c r="DL234" s="19">
        <f t="shared" si="553"/>
        <v>0</v>
      </c>
      <c r="DN234" s="19">
        <f t="shared" si="554"/>
        <v>0</v>
      </c>
      <c r="DO234" s="19">
        <f t="shared" si="554"/>
        <v>0</v>
      </c>
      <c r="DP234" s="19">
        <f t="shared" si="554"/>
        <v>0</v>
      </c>
      <c r="DR234" s="19">
        <f t="shared" si="555"/>
        <v>0</v>
      </c>
      <c r="DS234" s="19">
        <f t="shared" si="555"/>
        <v>0</v>
      </c>
      <c r="DT234" s="19">
        <f t="shared" si="555"/>
        <v>0</v>
      </c>
      <c r="DV234" s="19">
        <f t="shared" si="556"/>
        <v>0</v>
      </c>
      <c r="DW234" s="19">
        <f t="shared" si="556"/>
        <v>0</v>
      </c>
      <c r="DX234" s="19">
        <f t="shared" si="556"/>
        <v>0</v>
      </c>
      <c r="DZ234" s="19">
        <f t="shared" si="557"/>
        <v>0</v>
      </c>
      <c r="EA234" s="19">
        <f t="shared" si="557"/>
        <v>0</v>
      </c>
      <c r="EB234" s="19">
        <f t="shared" si="557"/>
        <v>0</v>
      </c>
      <c r="ED234" s="19">
        <f t="shared" si="558"/>
        <v>0</v>
      </c>
      <c r="EE234" s="19">
        <f t="shared" si="558"/>
        <v>0</v>
      </c>
      <c r="EF234" s="19">
        <f t="shared" si="558"/>
        <v>0</v>
      </c>
      <c r="EH234" s="19">
        <f t="shared" si="559"/>
        <v>0</v>
      </c>
      <c r="EI234" s="19">
        <f t="shared" si="559"/>
        <v>0</v>
      </c>
      <c r="EJ234" s="19">
        <f t="shared" si="559"/>
        <v>0</v>
      </c>
      <c r="EL234" s="19">
        <f t="shared" si="560"/>
        <v>0</v>
      </c>
      <c r="EM234" s="19">
        <f t="shared" si="560"/>
        <v>0</v>
      </c>
      <c r="EN234" s="19">
        <f t="shared" si="560"/>
        <v>0</v>
      </c>
      <c r="EP234" s="19">
        <f t="shared" si="561"/>
        <v>0</v>
      </c>
      <c r="EQ234" s="19">
        <f t="shared" si="561"/>
        <v>0</v>
      </c>
      <c r="ER234" s="19">
        <f t="shared" si="561"/>
        <v>0</v>
      </c>
      <c r="ET234" s="19">
        <f t="shared" si="562"/>
        <v>0</v>
      </c>
      <c r="EU234" s="19">
        <f t="shared" si="562"/>
        <v>0</v>
      </c>
      <c r="EV234" s="19">
        <f t="shared" si="562"/>
        <v>0</v>
      </c>
      <c r="EX234" s="19">
        <f t="shared" si="563"/>
        <v>0</v>
      </c>
      <c r="EY234" s="19">
        <f t="shared" si="563"/>
        <v>0</v>
      </c>
      <c r="EZ234" s="19">
        <f t="shared" si="563"/>
        <v>0</v>
      </c>
      <c r="FB234" s="19">
        <f t="shared" si="564"/>
        <v>0</v>
      </c>
      <c r="FC234" s="19">
        <f t="shared" si="564"/>
        <v>0</v>
      </c>
      <c r="FD234" s="19">
        <f t="shared" si="564"/>
        <v>0</v>
      </c>
      <c r="FF234" s="19">
        <f t="shared" si="565"/>
        <v>0</v>
      </c>
      <c r="FG234" s="19">
        <f t="shared" si="565"/>
        <v>0</v>
      </c>
      <c r="FH234" s="19">
        <f t="shared" si="565"/>
        <v>0</v>
      </c>
      <c r="FJ234" s="19">
        <f t="shared" si="566"/>
        <v>0</v>
      </c>
      <c r="FK234" s="19">
        <f t="shared" si="566"/>
        <v>0</v>
      </c>
      <c r="FL234" s="19">
        <f t="shared" si="566"/>
        <v>0</v>
      </c>
      <c r="FN234" s="19">
        <f t="shared" si="567"/>
        <v>0</v>
      </c>
      <c r="FO234" s="19">
        <f t="shared" si="567"/>
        <v>0</v>
      </c>
      <c r="FP234" s="19">
        <f t="shared" si="567"/>
        <v>0</v>
      </c>
      <c r="FR234" s="19">
        <f t="shared" si="568"/>
        <v>0</v>
      </c>
      <c r="FS234" s="19">
        <f t="shared" si="568"/>
        <v>0</v>
      </c>
      <c r="FT234" s="19">
        <f t="shared" si="568"/>
        <v>0</v>
      </c>
      <c r="FV234" s="19">
        <f t="shared" si="569"/>
        <v>0</v>
      </c>
      <c r="FW234" s="19">
        <f t="shared" si="569"/>
        <v>0</v>
      </c>
      <c r="FX234" s="19">
        <f t="shared" si="569"/>
        <v>0</v>
      </c>
      <c r="FZ234" s="19">
        <f t="shared" si="570"/>
        <v>0</v>
      </c>
      <c r="GA234" s="19">
        <f t="shared" si="570"/>
        <v>0</v>
      </c>
      <c r="GB234" s="19">
        <f t="shared" si="570"/>
        <v>0</v>
      </c>
      <c r="GD234" s="19">
        <f t="shared" si="571"/>
        <v>0</v>
      </c>
      <c r="GE234" s="19">
        <f t="shared" si="571"/>
        <v>0</v>
      </c>
      <c r="GF234" s="19">
        <f t="shared" si="571"/>
        <v>0</v>
      </c>
      <c r="GH234" s="19">
        <f t="shared" si="572"/>
        <v>0</v>
      </c>
      <c r="GI234" s="19">
        <f t="shared" si="572"/>
        <v>0</v>
      </c>
      <c r="GJ234" s="19">
        <f t="shared" si="572"/>
        <v>0</v>
      </c>
      <c r="GL234" s="19">
        <f t="shared" si="573"/>
        <v>0</v>
      </c>
      <c r="GM234" s="19">
        <f t="shared" si="573"/>
        <v>0</v>
      </c>
      <c r="GN234" s="19">
        <f t="shared" si="573"/>
        <v>0</v>
      </c>
      <c r="GP234" s="19">
        <f t="shared" si="574"/>
        <v>0</v>
      </c>
      <c r="GQ234" s="19">
        <f t="shared" si="574"/>
        <v>0</v>
      </c>
      <c r="GR234" s="19">
        <f t="shared" si="574"/>
        <v>0</v>
      </c>
      <c r="GT234" s="19">
        <f t="shared" si="575"/>
        <v>0</v>
      </c>
      <c r="GU234" s="19">
        <f t="shared" si="575"/>
        <v>0</v>
      </c>
      <c r="GV234" s="19">
        <f t="shared" si="575"/>
        <v>0</v>
      </c>
      <c r="HA234" s="27" t="str">
        <f>IF(N234="wykład",G234*E234*'Formy zajęć'!$D$53*'Formy zajęć'!$D$58,IF(N234="ćw.aud",G234*E234*'Kierunek studiów'!$C$6/'Formy zajęć'!$D$59*'Formy zajęć'!$D$53,IF(N234="sem",G234*E234*'Kierunek studiów'!$C$6/'Formy zajęć'!$D$62*'Formy zajęć'!$D$53,IF(N234="ćw.konw",G234*E234*'Formy zajęć'!$D$53*'Kierunek studiów'!$C$6/'Formy zajęć'!$D$61,IF(N234="ćw.lab",G234*E234*'Formy zajęć'!$D$53*'Kierunek studiów'!$C$6/'Formy zajęć'!$D$60,IF(N234="niesklasyfikowane",0,""))))))</f>
        <v/>
      </c>
      <c r="HB234" s="19" t="str">
        <f t="shared" si="582"/>
        <v/>
      </c>
    </row>
    <row r="235" spans="2:210" x14ac:dyDescent="0.25">
      <c r="B235" s="28">
        <f t="shared" si="576"/>
        <v>0</v>
      </c>
      <c r="C235" s="25">
        <f>Przedmioty!B236</f>
        <v>0</v>
      </c>
      <c r="D235" s="28">
        <f>Przedmioty!D236</f>
        <v>0</v>
      </c>
      <c r="E235" s="28">
        <f>Przedmioty!C236</f>
        <v>0</v>
      </c>
      <c r="F235" s="29">
        <f t="shared" si="577"/>
        <v>0</v>
      </c>
      <c r="G235" s="29">
        <f t="shared" si="578"/>
        <v>0</v>
      </c>
      <c r="H235" s="29">
        <f t="shared" si="579"/>
        <v>0</v>
      </c>
      <c r="J235" s="19">
        <f t="shared" si="580"/>
        <v>0</v>
      </c>
      <c r="K235" s="19">
        <f t="shared" si="581"/>
        <v>930</v>
      </c>
      <c r="L235" s="19" t="str">
        <f>IF(OR(B236&gt;B235,J235=0),"",K235-SUM($L$216:L234))</f>
        <v/>
      </c>
      <c r="M235" s="19" t="str">
        <f t="shared" si="583"/>
        <v/>
      </c>
      <c r="N235" s="19" t="str">
        <f t="shared" si="529"/>
        <v/>
      </c>
      <c r="P235" s="55" t="str">
        <f>IF(N235="wykład",E235,IF(N235="ćw.aud",E235*'Kierunek studiów'!$C$6/'Formy zajęć'!$D$59,IF(N235="ćw.lab",E235*'Kierunek studiów'!$C$6/'Formy zajęć'!$D$60,IF(N235="ćw.konw",E235*'Kierunek studiów'!$C$6/'Formy zajęć'!$D$61,IF(N235="sem",E235*'Kierunek studiów'!$C$6/'Formy zajęć'!$D$62,IF(N235="niesklasyfikowane",0,""))))))</f>
        <v/>
      </c>
      <c r="V235" s="19">
        <f t="shared" si="530"/>
        <v>0</v>
      </c>
      <c r="W235" s="19">
        <f t="shared" si="530"/>
        <v>0</v>
      </c>
      <c r="X235" s="19">
        <f t="shared" si="530"/>
        <v>0</v>
      </c>
      <c r="Z235" s="19">
        <f t="shared" si="531"/>
        <v>0</v>
      </c>
      <c r="AA235" s="19">
        <f t="shared" si="531"/>
        <v>0</v>
      </c>
      <c r="AB235" s="19">
        <f t="shared" si="531"/>
        <v>0</v>
      </c>
      <c r="AD235" s="19">
        <f t="shared" si="532"/>
        <v>0</v>
      </c>
      <c r="AE235" s="19">
        <f t="shared" si="532"/>
        <v>0</v>
      </c>
      <c r="AF235" s="19">
        <f t="shared" si="532"/>
        <v>0</v>
      </c>
      <c r="AH235" s="19">
        <f t="shared" si="533"/>
        <v>0</v>
      </c>
      <c r="AI235" s="19">
        <f t="shared" si="533"/>
        <v>0</v>
      </c>
      <c r="AJ235" s="19">
        <f t="shared" si="533"/>
        <v>0</v>
      </c>
      <c r="AL235" s="19">
        <f t="shared" si="534"/>
        <v>0</v>
      </c>
      <c r="AM235" s="19">
        <f t="shared" si="534"/>
        <v>0</v>
      </c>
      <c r="AN235" s="19">
        <f t="shared" si="534"/>
        <v>0</v>
      </c>
      <c r="AP235" s="19">
        <f t="shared" si="535"/>
        <v>0</v>
      </c>
      <c r="AQ235" s="19">
        <f t="shared" si="535"/>
        <v>0</v>
      </c>
      <c r="AR235" s="19">
        <f t="shared" si="535"/>
        <v>0</v>
      </c>
      <c r="AT235" s="19">
        <f t="shared" si="536"/>
        <v>0</v>
      </c>
      <c r="AU235" s="19">
        <f t="shared" si="536"/>
        <v>0</v>
      </c>
      <c r="AV235" s="19">
        <f t="shared" si="536"/>
        <v>0</v>
      </c>
      <c r="AX235" s="19">
        <f t="shared" si="537"/>
        <v>0</v>
      </c>
      <c r="AY235" s="19">
        <f t="shared" si="537"/>
        <v>0</v>
      </c>
      <c r="AZ235" s="19">
        <f t="shared" si="537"/>
        <v>0</v>
      </c>
      <c r="BB235" s="19">
        <f t="shared" si="538"/>
        <v>0</v>
      </c>
      <c r="BC235" s="19">
        <f t="shared" si="538"/>
        <v>0</v>
      </c>
      <c r="BD235" s="19">
        <f t="shared" si="538"/>
        <v>0</v>
      </c>
      <c r="BF235" s="19">
        <f t="shared" si="539"/>
        <v>0</v>
      </c>
      <c r="BG235" s="19">
        <f t="shared" si="539"/>
        <v>0</v>
      </c>
      <c r="BH235" s="19">
        <f t="shared" si="539"/>
        <v>0</v>
      </c>
      <c r="BJ235" s="19">
        <f t="shared" si="540"/>
        <v>0</v>
      </c>
      <c r="BK235" s="19">
        <f t="shared" si="540"/>
        <v>0</v>
      </c>
      <c r="BL235" s="19">
        <f t="shared" si="540"/>
        <v>0</v>
      </c>
      <c r="BN235" s="19">
        <f t="shared" si="541"/>
        <v>0</v>
      </c>
      <c r="BO235" s="19">
        <f t="shared" si="541"/>
        <v>0</v>
      </c>
      <c r="BP235" s="19">
        <f t="shared" si="541"/>
        <v>0</v>
      </c>
      <c r="BR235" s="19">
        <f t="shared" si="542"/>
        <v>0</v>
      </c>
      <c r="BS235" s="19">
        <f t="shared" si="542"/>
        <v>0</v>
      </c>
      <c r="BT235" s="19">
        <f t="shared" si="542"/>
        <v>0</v>
      </c>
      <c r="BV235" s="19">
        <f t="shared" si="543"/>
        <v>0</v>
      </c>
      <c r="BW235" s="19">
        <f t="shared" si="543"/>
        <v>0</v>
      </c>
      <c r="BX235" s="19">
        <f t="shared" si="543"/>
        <v>0</v>
      </c>
      <c r="BZ235" s="19">
        <f t="shared" si="544"/>
        <v>0</v>
      </c>
      <c r="CA235" s="19">
        <f t="shared" si="544"/>
        <v>0</v>
      </c>
      <c r="CB235" s="19">
        <f t="shared" si="544"/>
        <v>0</v>
      </c>
      <c r="CD235" s="19">
        <f t="shared" si="545"/>
        <v>0</v>
      </c>
      <c r="CE235" s="19">
        <f t="shared" si="545"/>
        <v>0</v>
      </c>
      <c r="CF235" s="19">
        <f t="shared" si="545"/>
        <v>0</v>
      </c>
      <c r="CH235" s="19">
        <f t="shared" si="546"/>
        <v>0</v>
      </c>
      <c r="CI235" s="19">
        <f t="shared" si="546"/>
        <v>0</v>
      </c>
      <c r="CJ235" s="19">
        <f t="shared" si="546"/>
        <v>0</v>
      </c>
      <c r="CL235" s="19">
        <f t="shared" si="547"/>
        <v>0</v>
      </c>
      <c r="CM235" s="19">
        <f t="shared" si="547"/>
        <v>0</v>
      </c>
      <c r="CN235" s="19">
        <f t="shared" si="547"/>
        <v>0</v>
      </c>
      <c r="CP235" s="19">
        <f t="shared" si="548"/>
        <v>0</v>
      </c>
      <c r="CQ235" s="19">
        <f t="shared" si="548"/>
        <v>0</v>
      </c>
      <c r="CR235" s="19">
        <f t="shared" si="548"/>
        <v>0</v>
      </c>
      <c r="CT235" s="19">
        <f t="shared" si="549"/>
        <v>0</v>
      </c>
      <c r="CU235" s="19">
        <f t="shared" si="549"/>
        <v>0</v>
      </c>
      <c r="CV235" s="19">
        <f t="shared" si="549"/>
        <v>0</v>
      </c>
      <c r="CX235" s="19">
        <f t="shared" si="550"/>
        <v>0</v>
      </c>
      <c r="CY235" s="19">
        <f t="shared" si="550"/>
        <v>0</v>
      </c>
      <c r="CZ235" s="19">
        <f t="shared" si="550"/>
        <v>0</v>
      </c>
      <c r="DB235" s="19">
        <f t="shared" si="551"/>
        <v>0</v>
      </c>
      <c r="DC235" s="19">
        <f t="shared" si="551"/>
        <v>0</v>
      </c>
      <c r="DD235" s="19">
        <f t="shared" si="551"/>
        <v>0</v>
      </c>
      <c r="DF235" s="19">
        <f t="shared" si="552"/>
        <v>0</v>
      </c>
      <c r="DG235" s="19">
        <f t="shared" si="552"/>
        <v>0</v>
      </c>
      <c r="DH235" s="19">
        <f t="shared" si="552"/>
        <v>0</v>
      </c>
      <c r="DJ235" s="19">
        <f t="shared" si="553"/>
        <v>0</v>
      </c>
      <c r="DK235" s="19">
        <f t="shared" si="553"/>
        <v>0</v>
      </c>
      <c r="DL235" s="19">
        <f t="shared" si="553"/>
        <v>0</v>
      </c>
      <c r="DN235" s="19">
        <f t="shared" si="554"/>
        <v>0</v>
      </c>
      <c r="DO235" s="19">
        <f t="shared" si="554"/>
        <v>0</v>
      </c>
      <c r="DP235" s="19">
        <f t="shared" si="554"/>
        <v>0</v>
      </c>
      <c r="DR235" s="19">
        <f t="shared" si="555"/>
        <v>0</v>
      </c>
      <c r="DS235" s="19">
        <f t="shared" si="555"/>
        <v>0</v>
      </c>
      <c r="DT235" s="19">
        <f t="shared" si="555"/>
        <v>0</v>
      </c>
      <c r="DV235" s="19">
        <f t="shared" si="556"/>
        <v>0</v>
      </c>
      <c r="DW235" s="19">
        <f t="shared" si="556"/>
        <v>0</v>
      </c>
      <c r="DX235" s="19">
        <f t="shared" si="556"/>
        <v>0</v>
      </c>
      <c r="DZ235" s="19">
        <f t="shared" si="557"/>
        <v>0</v>
      </c>
      <c r="EA235" s="19">
        <f t="shared" si="557"/>
        <v>0</v>
      </c>
      <c r="EB235" s="19">
        <f t="shared" si="557"/>
        <v>0</v>
      </c>
      <c r="ED235" s="19">
        <f t="shared" si="558"/>
        <v>0</v>
      </c>
      <c r="EE235" s="19">
        <f t="shared" si="558"/>
        <v>0</v>
      </c>
      <c r="EF235" s="19">
        <f t="shared" si="558"/>
        <v>0</v>
      </c>
      <c r="EH235" s="19">
        <f t="shared" si="559"/>
        <v>0</v>
      </c>
      <c r="EI235" s="19">
        <f t="shared" si="559"/>
        <v>0</v>
      </c>
      <c r="EJ235" s="19">
        <f t="shared" si="559"/>
        <v>0</v>
      </c>
      <c r="EL235" s="19">
        <f t="shared" si="560"/>
        <v>0</v>
      </c>
      <c r="EM235" s="19">
        <f t="shared" si="560"/>
        <v>0</v>
      </c>
      <c r="EN235" s="19">
        <f t="shared" si="560"/>
        <v>0</v>
      </c>
      <c r="EP235" s="19">
        <f t="shared" si="561"/>
        <v>0</v>
      </c>
      <c r="EQ235" s="19">
        <f t="shared" si="561"/>
        <v>0</v>
      </c>
      <c r="ER235" s="19">
        <f t="shared" si="561"/>
        <v>0</v>
      </c>
      <c r="ET235" s="19">
        <f t="shared" si="562"/>
        <v>0</v>
      </c>
      <c r="EU235" s="19">
        <f t="shared" si="562"/>
        <v>0</v>
      </c>
      <c r="EV235" s="19">
        <f t="shared" si="562"/>
        <v>0</v>
      </c>
      <c r="EX235" s="19">
        <f t="shared" si="563"/>
        <v>0</v>
      </c>
      <c r="EY235" s="19">
        <f t="shared" si="563"/>
        <v>0</v>
      </c>
      <c r="EZ235" s="19">
        <f t="shared" si="563"/>
        <v>0</v>
      </c>
      <c r="FB235" s="19">
        <f t="shared" si="564"/>
        <v>0</v>
      </c>
      <c r="FC235" s="19">
        <f t="shared" si="564"/>
        <v>0</v>
      </c>
      <c r="FD235" s="19">
        <f t="shared" si="564"/>
        <v>0</v>
      </c>
      <c r="FF235" s="19">
        <f t="shared" si="565"/>
        <v>0</v>
      </c>
      <c r="FG235" s="19">
        <f t="shared" si="565"/>
        <v>0</v>
      </c>
      <c r="FH235" s="19">
        <f t="shared" si="565"/>
        <v>0</v>
      </c>
      <c r="FJ235" s="19">
        <f t="shared" si="566"/>
        <v>0</v>
      </c>
      <c r="FK235" s="19">
        <f t="shared" si="566"/>
        <v>0</v>
      </c>
      <c r="FL235" s="19">
        <f t="shared" si="566"/>
        <v>0</v>
      </c>
      <c r="FN235" s="19">
        <f t="shared" si="567"/>
        <v>0</v>
      </c>
      <c r="FO235" s="19">
        <f t="shared" si="567"/>
        <v>0</v>
      </c>
      <c r="FP235" s="19">
        <f t="shared" si="567"/>
        <v>0</v>
      </c>
      <c r="FR235" s="19">
        <f t="shared" si="568"/>
        <v>0</v>
      </c>
      <c r="FS235" s="19">
        <f t="shared" si="568"/>
        <v>0</v>
      </c>
      <c r="FT235" s="19">
        <f t="shared" si="568"/>
        <v>0</v>
      </c>
      <c r="FV235" s="19">
        <f t="shared" si="569"/>
        <v>0</v>
      </c>
      <c r="FW235" s="19">
        <f t="shared" si="569"/>
        <v>0</v>
      </c>
      <c r="FX235" s="19">
        <f t="shared" si="569"/>
        <v>0</v>
      </c>
      <c r="FZ235" s="19">
        <f t="shared" si="570"/>
        <v>0</v>
      </c>
      <c r="GA235" s="19">
        <f t="shared" si="570"/>
        <v>0</v>
      </c>
      <c r="GB235" s="19">
        <f t="shared" si="570"/>
        <v>0</v>
      </c>
      <c r="GD235" s="19">
        <f t="shared" si="571"/>
        <v>0</v>
      </c>
      <c r="GE235" s="19">
        <f t="shared" si="571"/>
        <v>0</v>
      </c>
      <c r="GF235" s="19">
        <f t="shared" si="571"/>
        <v>0</v>
      </c>
      <c r="GH235" s="19">
        <f t="shared" si="572"/>
        <v>0</v>
      </c>
      <c r="GI235" s="19">
        <f t="shared" si="572"/>
        <v>0</v>
      </c>
      <c r="GJ235" s="19">
        <f t="shared" si="572"/>
        <v>0</v>
      </c>
      <c r="GL235" s="19">
        <f t="shared" si="573"/>
        <v>0</v>
      </c>
      <c r="GM235" s="19">
        <f t="shared" si="573"/>
        <v>0</v>
      </c>
      <c r="GN235" s="19">
        <f t="shared" si="573"/>
        <v>0</v>
      </c>
      <c r="GP235" s="19">
        <f t="shared" si="574"/>
        <v>0</v>
      </c>
      <c r="GQ235" s="19">
        <f t="shared" si="574"/>
        <v>0</v>
      </c>
      <c r="GR235" s="19">
        <f t="shared" si="574"/>
        <v>0</v>
      </c>
      <c r="GT235" s="19">
        <f t="shared" si="575"/>
        <v>0</v>
      </c>
      <c r="GU235" s="19">
        <f t="shared" si="575"/>
        <v>0</v>
      </c>
      <c r="GV235" s="19">
        <f t="shared" si="575"/>
        <v>0</v>
      </c>
      <c r="HA235" s="27" t="str">
        <f>IF(N235="wykład",G235*E235*'Formy zajęć'!$D$53*'Formy zajęć'!$D$58,IF(N235="ćw.aud",G235*E235*'Kierunek studiów'!$C$6/'Formy zajęć'!$D$59*'Formy zajęć'!$D$53,IF(N235="sem",G235*E235*'Kierunek studiów'!$C$6/'Formy zajęć'!$D$62*'Formy zajęć'!$D$53,IF(N235="ćw.konw",G235*E235*'Formy zajęć'!$D$53*'Kierunek studiów'!$C$6/'Formy zajęć'!$D$61,IF(N235="ćw.lab",G235*E235*'Formy zajęć'!$D$53*'Kierunek studiów'!$C$6/'Formy zajęć'!$D$60,IF(N235="niesklasyfikowane",0,""))))))</f>
        <v/>
      </c>
      <c r="HB235" s="19" t="str">
        <f t="shared" si="582"/>
        <v/>
      </c>
    </row>
    <row r="236" spans="2:210" x14ac:dyDescent="0.25">
      <c r="B236" s="28">
        <f t="shared" si="576"/>
        <v>0</v>
      </c>
      <c r="C236" s="25">
        <f>Przedmioty!B237</f>
        <v>0</v>
      </c>
      <c r="D236" s="28">
        <f>Przedmioty!D237</f>
        <v>0</v>
      </c>
      <c r="E236" s="28">
        <f>Przedmioty!C237</f>
        <v>0</v>
      </c>
      <c r="F236" s="29">
        <f t="shared" si="577"/>
        <v>0</v>
      </c>
      <c r="G236" s="29">
        <f t="shared" si="578"/>
        <v>0</v>
      </c>
      <c r="H236" s="29">
        <f t="shared" si="579"/>
        <v>0</v>
      </c>
      <c r="J236" s="19">
        <f t="shared" si="580"/>
        <v>0</v>
      </c>
      <c r="K236" s="19">
        <f t="shared" si="581"/>
        <v>930</v>
      </c>
      <c r="L236" s="19" t="str">
        <f>IF(OR(B237&gt;B236,J236=0),"",K236-SUM($L$216:L235))</f>
        <v/>
      </c>
      <c r="M236" s="19" t="str">
        <f t="shared" si="583"/>
        <v/>
      </c>
      <c r="N236" s="19" t="str">
        <f t="shared" si="529"/>
        <v/>
      </c>
      <c r="P236" s="55" t="str">
        <f>IF(N236="wykład",E236,IF(N236="ćw.aud",E236*'Kierunek studiów'!$C$6/'Formy zajęć'!$D$59,IF(N236="ćw.lab",E236*'Kierunek studiów'!$C$6/'Formy zajęć'!$D$60,IF(N236="ćw.konw",E236*'Kierunek studiów'!$C$6/'Formy zajęć'!$D$61,IF(N236="sem",E236*'Kierunek studiów'!$C$6/'Formy zajęć'!$D$62,IF(N236="niesklasyfikowane",0,""))))))</f>
        <v/>
      </c>
      <c r="V236" s="19">
        <f t="shared" ref="V236:X251" si="584">IF($D236=V$4,V$5,0)</f>
        <v>0</v>
      </c>
      <c r="W236" s="19">
        <f t="shared" si="584"/>
        <v>0</v>
      </c>
      <c r="X236" s="19">
        <f t="shared" si="584"/>
        <v>0</v>
      </c>
      <c r="Z236" s="19">
        <f t="shared" ref="Z236:AB251" si="585">IF($D236=Z$4,Z$5,0)</f>
        <v>0</v>
      </c>
      <c r="AA236" s="19">
        <f t="shared" si="585"/>
        <v>0</v>
      </c>
      <c r="AB236" s="19">
        <f t="shared" si="585"/>
        <v>0</v>
      </c>
      <c r="AD236" s="19">
        <f t="shared" ref="AD236:AF251" si="586">IF($D236=AD$4,AD$5,0)</f>
        <v>0</v>
      </c>
      <c r="AE236" s="19">
        <f t="shared" si="586"/>
        <v>0</v>
      </c>
      <c r="AF236" s="19">
        <f t="shared" si="586"/>
        <v>0</v>
      </c>
      <c r="AH236" s="19">
        <f t="shared" ref="AH236:AJ251" si="587">IF($D236=AH$4,AH$5,0)</f>
        <v>0</v>
      </c>
      <c r="AI236" s="19">
        <f t="shared" si="587"/>
        <v>0</v>
      </c>
      <c r="AJ236" s="19">
        <f t="shared" si="587"/>
        <v>0</v>
      </c>
      <c r="AL236" s="19">
        <f t="shared" ref="AL236:AN251" si="588">IF($D236=AL$4,AL$5,0)</f>
        <v>0</v>
      </c>
      <c r="AM236" s="19">
        <f t="shared" si="588"/>
        <v>0</v>
      </c>
      <c r="AN236" s="19">
        <f t="shared" si="588"/>
        <v>0</v>
      </c>
      <c r="AP236" s="19">
        <f t="shared" ref="AP236:AR251" si="589">IF($D236=AP$4,AP$5,0)</f>
        <v>0</v>
      </c>
      <c r="AQ236" s="19">
        <f t="shared" si="589"/>
        <v>0</v>
      </c>
      <c r="AR236" s="19">
        <f t="shared" si="589"/>
        <v>0</v>
      </c>
      <c r="AT236" s="19">
        <f t="shared" ref="AT236:AV251" si="590">IF($D236=AT$4,AT$5,0)</f>
        <v>0</v>
      </c>
      <c r="AU236" s="19">
        <f t="shared" si="590"/>
        <v>0</v>
      </c>
      <c r="AV236" s="19">
        <f t="shared" si="590"/>
        <v>0</v>
      </c>
      <c r="AX236" s="19">
        <f t="shared" ref="AX236:AZ251" si="591">IF($D236=AX$4,AX$5,0)</f>
        <v>0</v>
      </c>
      <c r="AY236" s="19">
        <f t="shared" si="591"/>
        <v>0</v>
      </c>
      <c r="AZ236" s="19">
        <f t="shared" si="591"/>
        <v>0</v>
      </c>
      <c r="BB236" s="19">
        <f t="shared" ref="BB236:BD251" si="592">IF($D236=BB$4,BB$5,0)</f>
        <v>0</v>
      </c>
      <c r="BC236" s="19">
        <f t="shared" si="592"/>
        <v>0</v>
      </c>
      <c r="BD236" s="19">
        <f t="shared" si="592"/>
        <v>0</v>
      </c>
      <c r="BF236" s="19">
        <f t="shared" ref="BF236:BH251" si="593">IF($D236=BF$4,BF$5,0)</f>
        <v>0</v>
      </c>
      <c r="BG236" s="19">
        <f t="shared" si="593"/>
        <v>0</v>
      </c>
      <c r="BH236" s="19">
        <f t="shared" si="593"/>
        <v>0</v>
      </c>
      <c r="BJ236" s="19">
        <f t="shared" ref="BJ236:BL251" si="594">IF($D236=BJ$4,BJ$5,0)</f>
        <v>0</v>
      </c>
      <c r="BK236" s="19">
        <f t="shared" si="594"/>
        <v>0</v>
      </c>
      <c r="BL236" s="19">
        <f t="shared" si="594"/>
        <v>0</v>
      </c>
      <c r="BN236" s="19">
        <f t="shared" ref="BN236:BP251" si="595">IF($D236=BN$4,BN$5,0)</f>
        <v>0</v>
      </c>
      <c r="BO236" s="19">
        <f t="shared" si="595"/>
        <v>0</v>
      </c>
      <c r="BP236" s="19">
        <f t="shared" si="595"/>
        <v>0</v>
      </c>
      <c r="BR236" s="19">
        <f t="shared" ref="BR236:BT251" si="596">IF($D236=BR$4,BR$5,0)</f>
        <v>0</v>
      </c>
      <c r="BS236" s="19">
        <f t="shared" si="596"/>
        <v>0</v>
      </c>
      <c r="BT236" s="19">
        <f t="shared" si="596"/>
        <v>0</v>
      </c>
      <c r="BV236" s="19">
        <f t="shared" ref="BV236:BX251" si="597">IF($D236=BV$4,BV$5,0)</f>
        <v>0</v>
      </c>
      <c r="BW236" s="19">
        <f t="shared" si="597"/>
        <v>0</v>
      </c>
      <c r="BX236" s="19">
        <f t="shared" si="597"/>
        <v>0</v>
      </c>
      <c r="BZ236" s="19">
        <f t="shared" ref="BZ236:CB251" si="598">IF($D236=BZ$4,BZ$5,0)</f>
        <v>0</v>
      </c>
      <c r="CA236" s="19">
        <f t="shared" si="598"/>
        <v>0</v>
      </c>
      <c r="CB236" s="19">
        <f t="shared" si="598"/>
        <v>0</v>
      </c>
      <c r="CD236" s="19">
        <f t="shared" ref="CD236:CF251" si="599">IF($D236=CD$4,CD$5,0)</f>
        <v>0</v>
      </c>
      <c r="CE236" s="19">
        <f t="shared" si="599"/>
        <v>0</v>
      </c>
      <c r="CF236" s="19">
        <f t="shared" si="599"/>
        <v>0</v>
      </c>
      <c r="CH236" s="19">
        <f t="shared" ref="CH236:CJ251" si="600">IF($D236=CH$4,CH$5,0)</f>
        <v>0</v>
      </c>
      <c r="CI236" s="19">
        <f t="shared" si="600"/>
        <v>0</v>
      </c>
      <c r="CJ236" s="19">
        <f t="shared" si="600"/>
        <v>0</v>
      </c>
      <c r="CL236" s="19">
        <f t="shared" ref="CL236:CN251" si="601">IF($D236=CL$4,CL$5,0)</f>
        <v>0</v>
      </c>
      <c r="CM236" s="19">
        <f t="shared" si="601"/>
        <v>0</v>
      </c>
      <c r="CN236" s="19">
        <f t="shared" si="601"/>
        <v>0</v>
      </c>
      <c r="CP236" s="19">
        <f t="shared" ref="CP236:CR251" si="602">IF($D236=CP$4,CP$5,0)</f>
        <v>0</v>
      </c>
      <c r="CQ236" s="19">
        <f t="shared" si="602"/>
        <v>0</v>
      </c>
      <c r="CR236" s="19">
        <f t="shared" si="602"/>
        <v>0</v>
      </c>
      <c r="CT236" s="19">
        <f t="shared" ref="CT236:CV251" si="603">IF($D236=CT$4,CT$5,0)</f>
        <v>0</v>
      </c>
      <c r="CU236" s="19">
        <f t="shared" si="603"/>
        <v>0</v>
      </c>
      <c r="CV236" s="19">
        <f t="shared" si="603"/>
        <v>0</v>
      </c>
      <c r="CX236" s="19">
        <f t="shared" ref="CX236:CZ251" si="604">IF($D236=CX$4,CX$5,0)</f>
        <v>0</v>
      </c>
      <c r="CY236" s="19">
        <f t="shared" si="604"/>
        <v>0</v>
      </c>
      <c r="CZ236" s="19">
        <f t="shared" si="604"/>
        <v>0</v>
      </c>
      <c r="DB236" s="19">
        <f t="shared" ref="DB236:DD251" si="605">IF($D236=DB$4,DB$5,0)</f>
        <v>0</v>
      </c>
      <c r="DC236" s="19">
        <f t="shared" si="605"/>
        <v>0</v>
      </c>
      <c r="DD236" s="19">
        <f t="shared" si="605"/>
        <v>0</v>
      </c>
      <c r="DF236" s="19">
        <f t="shared" ref="DF236:DH251" si="606">IF($D236=DF$4,DF$5,0)</f>
        <v>0</v>
      </c>
      <c r="DG236" s="19">
        <f t="shared" si="606"/>
        <v>0</v>
      </c>
      <c r="DH236" s="19">
        <f t="shared" si="606"/>
        <v>0</v>
      </c>
      <c r="DJ236" s="19">
        <f t="shared" ref="DJ236:DL251" si="607">IF($D236=DJ$4,DJ$5,0)</f>
        <v>0</v>
      </c>
      <c r="DK236" s="19">
        <f t="shared" si="607"/>
        <v>0</v>
      </c>
      <c r="DL236" s="19">
        <f t="shared" si="607"/>
        <v>0</v>
      </c>
      <c r="DN236" s="19">
        <f t="shared" ref="DN236:DP251" si="608">IF($D236=DN$4,DN$5,0)</f>
        <v>0</v>
      </c>
      <c r="DO236" s="19">
        <f t="shared" si="608"/>
        <v>0</v>
      </c>
      <c r="DP236" s="19">
        <f t="shared" si="608"/>
        <v>0</v>
      </c>
      <c r="DR236" s="19">
        <f t="shared" ref="DR236:DT251" si="609">IF($D236=DR$4,DR$5,0)</f>
        <v>0</v>
      </c>
      <c r="DS236" s="19">
        <f t="shared" si="609"/>
        <v>0</v>
      </c>
      <c r="DT236" s="19">
        <f t="shared" si="609"/>
        <v>0</v>
      </c>
      <c r="DV236" s="19">
        <f t="shared" ref="DV236:DX251" si="610">IF($D236=DV$4,DV$5,0)</f>
        <v>0</v>
      </c>
      <c r="DW236" s="19">
        <f t="shared" si="610"/>
        <v>0</v>
      </c>
      <c r="DX236" s="19">
        <f t="shared" si="610"/>
        <v>0</v>
      </c>
      <c r="DZ236" s="19">
        <f t="shared" ref="DZ236:EB251" si="611">IF($D236=DZ$4,DZ$5,0)</f>
        <v>0</v>
      </c>
      <c r="EA236" s="19">
        <f t="shared" si="611"/>
        <v>0</v>
      </c>
      <c r="EB236" s="19">
        <f t="shared" si="611"/>
        <v>0</v>
      </c>
      <c r="ED236" s="19">
        <f t="shared" ref="ED236:EF251" si="612">IF($D236=ED$4,ED$5,0)</f>
        <v>0</v>
      </c>
      <c r="EE236" s="19">
        <f t="shared" si="612"/>
        <v>0</v>
      </c>
      <c r="EF236" s="19">
        <f t="shared" si="612"/>
        <v>0</v>
      </c>
      <c r="EH236" s="19">
        <f t="shared" ref="EH236:EJ251" si="613">IF($D236=EH$4,EH$5,0)</f>
        <v>0</v>
      </c>
      <c r="EI236" s="19">
        <f t="shared" si="613"/>
        <v>0</v>
      </c>
      <c r="EJ236" s="19">
        <f t="shared" si="613"/>
        <v>0</v>
      </c>
      <c r="EL236" s="19">
        <f t="shared" ref="EL236:EN251" si="614">IF($D236=EL$4,EL$5,0)</f>
        <v>0</v>
      </c>
      <c r="EM236" s="19">
        <f t="shared" si="614"/>
        <v>0</v>
      </c>
      <c r="EN236" s="19">
        <f t="shared" si="614"/>
        <v>0</v>
      </c>
      <c r="EP236" s="19">
        <f t="shared" ref="EP236:ER251" si="615">IF($D236=EP$4,EP$5,0)</f>
        <v>0</v>
      </c>
      <c r="EQ236" s="19">
        <f t="shared" si="615"/>
        <v>0</v>
      </c>
      <c r="ER236" s="19">
        <f t="shared" si="615"/>
        <v>0</v>
      </c>
      <c r="ET236" s="19">
        <f t="shared" ref="ET236:EV251" si="616">IF($D236=ET$4,ET$5,0)</f>
        <v>0</v>
      </c>
      <c r="EU236" s="19">
        <f t="shared" si="616"/>
        <v>0</v>
      </c>
      <c r="EV236" s="19">
        <f t="shared" si="616"/>
        <v>0</v>
      </c>
      <c r="EX236" s="19">
        <f t="shared" ref="EX236:EZ251" si="617">IF($D236=EX$4,EX$5,0)</f>
        <v>0</v>
      </c>
      <c r="EY236" s="19">
        <f t="shared" si="617"/>
        <v>0</v>
      </c>
      <c r="EZ236" s="19">
        <f t="shared" si="617"/>
        <v>0</v>
      </c>
      <c r="FB236" s="19">
        <f t="shared" ref="FB236:FD251" si="618">IF($D236=FB$4,FB$5,0)</f>
        <v>0</v>
      </c>
      <c r="FC236" s="19">
        <f t="shared" si="618"/>
        <v>0</v>
      </c>
      <c r="FD236" s="19">
        <f t="shared" si="618"/>
        <v>0</v>
      </c>
      <c r="FF236" s="19">
        <f t="shared" ref="FF236:FH251" si="619">IF($D236=FF$4,FF$5,0)</f>
        <v>0</v>
      </c>
      <c r="FG236" s="19">
        <f t="shared" si="619"/>
        <v>0</v>
      </c>
      <c r="FH236" s="19">
        <f t="shared" si="619"/>
        <v>0</v>
      </c>
      <c r="FJ236" s="19">
        <f t="shared" ref="FJ236:FL251" si="620">IF($D236=FJ$4,FJ$5,0)</f>
        <v>0</v>
      </c>
      <c r="FK236" s="19">
        <f t="shared" si="620"/>
        <v>0</v>
      </c>
      <c r="FL236" s="19">
        <f t="shared" si="620"/>
        <v>0</v>
      </c>
      <c r="FN236" s="19">
        <f t="shared" ref="FN236:FP251" si="621">IF($D236=FN$4,FN$5,0)</f>
        <v>0</v>
      </c>
      <c r="FO236" s="19">
        <f t="shared" si="621"/>
        <v>0</v>
      </c>
      <c r="FP236" s="19">
        <f t="shared" si="621"/>
        <v>0</v>
      </c>
      <c r="FR236" s="19">
        <f t="shared" ref="FR236:FT251" si="622">IF($D236=FR$4,FR$5,0)</f>
        <v>0</v>
      </c>
      <c r="FS236" s="19">
        <f t="shared" si="622"/>
        <v>0</v>
      </c>
      <c r="FT236" s="19">
        <f t="shared" si="622"/>
        <v>0</v>
      </c>
      <c r="FV236" s="19">
        <f t="shared" ref="FV236:FX251" si="623">IF($D236=FV$4,FV$5,0)</f>
        <v>0</v>
      </c>
      <c r="FW236" s="19">
        <f t="shared" si="623"/>
        <v>0</v>
      </c>
      <c r="FX236" s="19">
        <f t="shared" si="623"/>
        <v>0</v>
      </c>
      <c r="FZ236" s="19">
        <f t="shared" ref="FZ236:GB251" si="624">IF($D236=FZ$4,FZ$5,0)</f>
        <v>0</v>
      </c>
      <c r="GA236" s="19">
        <f t="shared" si="624"/>
        <v>0</v>
      </c>
      <c r="GB236" s="19">
        <f t="shared" si="624"/>
        <v>0</v>
      </c>
      <c r="GD236" s="19">
        <f t="shared" ref="GD236:GF251" si="625">IF($D236=GD$4,GD$5,0)</f>
        <v>0</v>
      </c>
      <c r="GE236" s="19">
        <f t="shared" si="625"/>
        <v>0</v>
      </c>
      <c r="GF236" s="19">
        <f t="shared" si="625"/>
        <v>0</v>
      </c>
      <c r="GH236" s="19">
        <f t="shared" ref="GH236:GJ251" si="626">IF($D236=GH$4,GH$5,0)</f>
        <v>0</v>
      </c>
      <c r="GI236" s="19">
        <f t="shared" si="626"/>
        <v>0</v>
      </c>
      <c r="GJ236" s="19">
        <f t="shared" si="626"/>
        <v>0</v>
      </c>
      <c r="GL236" s="19">
        <f t="shared" ref="GL236:GN251" si="627">IF($D236=GL$4,GL$5,0)</f>
        <v>0</v>
      </c>
      <c r="GM236" s="19">
        <f t="shared" si="627"/>
        <v>0</v>
      </c>
      <c r="GN236" s="19">
        <f t="shared" si="627"/>
        <v>0</v>
      </c>
      <c r="GP236" s="19">
        <f t="shared" ref="GP236:GR251" si="628">IF($D236=GP$4,GP$5,0)</f>
        <v>0</v>
      </c>
      <c r="GQ236" s="19">
        <f t="shared" si="628"/>
        <v>0</v>
      </c>
      <c r="GR236" s="19">
        <f t="shared" si="628"/>
        <v>0</v>
      </c>
      <c r="GT236" s="19">
        <f t="shared" ref="GT236:GV251" si="629">IF($D236=GT$4,GT$5,0)</f>
        <v>0</v>
      </c>
      <c r="GU236" s="19">
        <f t="shared" si="629"/>
        <v>0</v>
      </c>
      <c r="GV236" s="19">
        <f t="shared" si="629"/>
        <v>0</v>
      </c>
      <c r="HA236" s="27" t="str">
        <f>IF(N236="wykład",G236*E236*'Formy zajęć'!$D$53*'Formy zajęć'!$D$58,IF(N236="ćw.aud",G236*E236*'Kierunek studiów'!$C$6/'Formy zajęć'!$D$59*'Formy zajęć'!$D$53,IF(N236="sem",G236*E236*'Kierunek studiów'!$C$6/'Formy zajęć'!$D$62*'Formy zajęć'!$D$53,IF(N236="ćw.konw",G236*E236*'Formy zajęć'!$D$53*'Kierunek studiów'!$C$6/'Formy zajęć'!$D$61,IF(N236="ćw.lab",G236*E236*'Formy zajęć'!$D$53*'Kierunek studiów'!$C$6/'Formy zajęć'!$D$60,IF(N236="niesklasyfikowane",0,""))))))</f>
        <v/>
      </c>
      <c r="HB236" s="19" t="str">
        <f t="shared" si="582"/>
        <v/>
      </c>
    </row>
    <row r="237" spans="2:210" x14ac:dyDescent="0.25">
      <c r="B237" s="28">
        <f t="shared" si="576"/>
        <v>0</v>
      </c>
      <c r="C237" s="25">
        <f>Przedmioty!B238</f>
        <v>0</v>
      </c>
      <c r="D237" s="28">
        <f>Przedmioty!D238</f>
        <v>0</v>
      </c>
      <c r="E237" s="28">
        <f>Przedmioty!C238</f>
        <v>0</v>
      </c>
      <c r="F237" s="29">
        <f t="shared" si="577"/>
        <v>0</v>
      </c>
      <c r="G237" s="29">
        <f t="shared" si="578"/>
        <v>0</v>
      </c>
      <c r="H237" s="29">
        <f t="shared" si="579"/>
        <v>0</v>
      </c>
      <c r="J237" s="19">
        <f t="shared" si="580"/>
        <v>0</v>
      </c>
      <c r="K237" s="19">
        <f t="shared" si="581"/>
        <v>930</v>
      </c>
      <c r="L237" s="19" t="str">
        <f>IF(OR(B238&gt;B237,J237=0),"",K237-SUM($L$216:L236))</f>
        <v/>
      </c>
      <c r="M237" s="19" t="str">
        <f t="shared" si="583"/>
        <v/>
      </c>
      <c r="N237" s="19" t="str">
        <f t="shared" si="529"/>
        <v/>
      </c>
      <c r="P237" s="55" t="str">
        <f>IF(N237="wykład",E237,IF(N237="ćw.aud",E237*'Kierunek studiów'!$C$6/'Formy zajęć'!$D$59,IF(N237="ćw.lab",E237*'Kierunek studiów'!$C$6/'Formy zajęć'!$D$60,IF(N237="ćw.konw",E237*'Kierunek studiów'!$C$6/'Formy zajęć'!$D$61,IF(N237="sem",E237*'Kierunek studiów'!$C$6/'Formy zajęć'!$D$62,IF(N237="niesklasyfikowane",0,""))))))</f>
        <v/>
      </c>
      <c r="V237" s="19">
        <f t="shared" si="584"/>
        <v>0</v>
      </c>
      <c r="W237" s="19">
        <f t="shared" si="584"/>
        <v>0</v>
      </c>
      <c r="X237" s="19">
        <f t="shared" si="584"/>
        <v>0</v>
      </c>
      <c r="Z237" s="19">
        <f t="shared" si="585"/>
        <v>0</v>
      </c>
      <c r="AA237" s="19">
        <f t="shared" si="585"/>
        <v>0</v>
      </c>
      <c r="AB237" s="19">
        <f t="shared" si="585"/>
        <v>0</v>
      </c>
      <c r="AD237" s="19">
        <f t="shared" si="586"/>
        <v>0</v>
      </c>
      <c r="AE237" s="19">
        <f t="shared" si="586"/>
        <v>0</v>
      </c>
      <c r="AF237" s="19">
        <f t="shared" si="586"/>
        <v>0</v>
      </c>
      <c r="AH237" s="19">
        <f t="shared" si="587"/>
        <v>0</v>
      </c>
      <c r="AI237" s="19">
        <f t="shared" si="587"/>
        <v>0</v>
      </c>
      <c r="AJ237" s="19">
        <f t="shared" si="587"/>
        <v>0</v>
      </c>
      <c r="AL237" s="19">
        <f t="shared" si="588"/>
        <v>0</v>
      </c>
      <c r="AM237" s="19">
        <f t="shared" si="588"/>
        <v>0</v>
      </c>
      <c r="AN237" s="19">
        <f t="shared" si="588"/>
        <v>0</v>
      </c>
      <c r="AP237" s="19">
        <f t="shared" si="589"/>
        <v>0</v>
      </c>
      <c r="AQ237" s="19">
        <f t="shared" si="589"/>
        <v>0</v>
      </c>
      <c r="AR237" s="19">
        <f t="shared" si="589"/>
        <v>0</v>
      </c>
      <c r="AT237" s="19">
        <f t="shared" si="590"/>
        <v>0</v>
      </c>
      <c r="AU237" s="19">
        <f t="shared" si="590"/>
        <v>0</v>
      </c>
      <c r="AV237" s="19">
        <f t="shared" si="590"/>
        <v>0</v>
      </c>
      <c r="AX237" s="19">
        <f t="shared" si="591"/>
        <v>0</v>
      </c>
      <c r="AY237" s="19">
        <f t="shared" si="591"/>
        <v>0</v>
      </c>
      <c r="AZ237" s="19">
        <f t="shared" si="591"/>
        <v>0</v>
      </c>
      <c r="BB237" s="19">
        <f t="shared" si="592"/>
        <v>0</v>
      </c>
      <c r="BC237" s="19">
        <f t="shared" si="592"/>
        <v>0</v>
      </c>
      <c r="BD237" s="19">
        <f t="shared" si="592"/>
        <v>0</v>
      </c>
      <c r="BF237" s="19">
        <f t="shared" si="593"/>
        <v>0</v>
      </c>
      <c r="BG237" s="19">
        <f t="shared" si="593"/>
        <v>0</v>
      </c>
      <c r="BH237" s="19">
        <f t="shared" si="593"/>
        <v>0</v>
      </c>
      <c r="BJ237" s="19">
        <f t="shared" si="594"/>
        <v>0</v>
      </c>
      <c r="BK237" s="19">
        <f t="shared" si="594"/>
        <v>0</v>
      </c>
      <c r="BL237" s="19">
        <f t="shared" si="594"/>
        <v>0</v>
      </c>
      <c r="BN237" s="19">
        <f t="shared" si="595"/>
        <v>0</v>
      </c>
      <c r="BO237" s="19">
        <f t="shared" si="595"/>
        <v>0</v>
      </c>
      <c r="BP237" s="19">
        <f t="shared" si="595"/>
        <v>0</v>
      </c>
      <c r="BR237" s="19">
        <f t="shared" si="596"/>
        <v>0</v>
      </c>
      <c r="BS237" s="19">
        <f t="shared" si="596"/>
        <v>0</v>
      </c>
      <c r="BT237" s="19">
        <f t="shared" si="596"/>
        <v>0</v>
      </c>
      <c r="BV237" s="19">
        <f t="shared" si="597"/>
        <v>0</v>
      </c>
      <c r="BW237" s="19">
        <f t="shared" si="597"/>
        <v>0</v>
      </c>
      <c r="BX237" s="19">
        <f t="shared" si="597"/>
        <v>0</v>
      </c>
      <c r="BZ237" s="19">
        <f t="shared" si="598"/>
        <v>0</v>
      </c>
      <c r="CA237" s="19">
        <f t="shared" si="598"/>
        <v>0</v>
      </c>
      <c r="CB237" s="19">
        <f t="shared" si="598"/>
        <v>0</v>
      </c>
      <c r="CD237" s="19">
        <f t="shared" si="599"/>
        <v>0</v>
      </c>
      <c r="CE237" s="19">
        <f t="shared" si="599"/>
        <v>0</v>
      </c>
      <c r="CF237" s="19">
        <f t="shared" si="599"/>
        <v>0</v>
      </c>
      <c r="CH237" s="19">
        <f t="shared" si="600"/>
        <v>0</v>
      </c>
      <c r="CI237" s="19">
        <f t="shared" si="600"/>
        <v>0</v>
      </c>
      <c r="CJ237" s="19">
        <f t="shared" si="600"/>
        <v>0</v>
      </c>
      <c r="CL237" s="19">
        <f t="shared" si="601"/>
        <v>0</v>
      </c>
      <c r="CM237" s="19">
        <f t="shared" si="601"/>
        <v>0</v>
      </c>
      <c r="CN237" s="19">
        <f t="shared" si="601"/>
        <v>0</v>
      </c>
      <c r="CP237" s="19">
        <f t="shared" si="602"/>
        <v>0</v>
      </c>
      <c r="CQ237" s="19">
        <f t="shared" si="602"/>
        <v>0</v>
      </c>
      <c r="CR237" s="19">
        <f t="shared" si="602"/>
        <v>0</v>
      </c>
      <c r="CT237" s="19">
        <f t="shared" si="603"/>
        <v>0</v>
      </c>
      <c r="CU237" s="19">
        <f t="shared" si="603"/>
        <v>0</v>
      </c>
      <c r="CV237" s="19">
        <f t="shared" si="603"/>
        <v>0</v>
      </c>
      <c r="CX237" s="19">
        <f t="shared" si="604"/>
        <v>0</v>
      </c>
      <c r="CY237" s="19">
        <f t="shared" si="604"/>
        <v>0</v>
      </c>
      <c r="CZ237" s="19">
        <f t="shared" si="604"/>
        <v>0</v>
      </c>
      <c r="DB237" s="19">
        <f t="shared" si="605"/>
        <v>0</v>
      </c>
      <c r="DC237" s="19">
        <f t="shared" si="605"/>
        <v>0</v>
      </c>
      <c r="DD237" s="19">
        <f t="shared" si="605"/>
        <v>0</v>
      </c>
      <c r="DF237" s="19">
        <f t="shared" si="606"/>
        <v>0</v>
      </c>
      <c r="DG237" s="19">
        <f t="shared" si="606"/>
        <v>0</v>
      </c>
      <c r="DH237" s="19">
        <f t="shared" si="606"/>
        <v>0</v>
      </c>
      <c r="DJ237" s="19">
        <f t="shared" si="607"/>
        <v>0</v>
      </c>
      <c r="DK237" s="19">
        <f t="shared" si="607"/>
        <v>0</v>
      </c>
      <c r="DL237" s="19">
        <f t="shared" si="607"/>
        <v>0</v>
      </c>
      <c r="DN237" s="19">
        <f t="shared" si="608"/>
        <v>0</v>
      </c>
      <c r="DO237" s="19">
        <f t="shared" si="608"/>
        <v>0</v>
      </c>
      <c r="DP237" s="19">
        <f t="shared" si="608"/>
        <v>0</v>
      </c>
      <c r="DR237" s="19">
        <f t="shared" si="609"/>
        <v>0</v>
      </c>
      <c r="DS237" s="19">
        <f t="shared" si="609"/>
        <v>0</v>
      </c>
      <c r="DT237" s="19">
        <f t="shared" si="609"/>
        <v>0</v>
      </c>
      <c r="DV237" s="19">
        <f t="shared" si="610"/>
        <v>0</v>
      </c>
      <c r="DW237" s="19">
        <f t="shared" si="610"/>
        <v>0</v>
      </c>
      <c r="DX237" s="19">
        <f t="shared" si="610"/>
        <v>0</v>
      </c>
      <c r="DZ237" s="19">
        <f t="shared" si="611"/>
        <v>0</v>
      </c>
      <c r="EA237" s="19">
        <f t="shared" si="611"/>
        <v>0</v>
      </c>
      <c r="EB237" s="19">
        <f t="shared" si="611"/>
        <v>0</v>
      </c>
      <c r="ED237" s="19">
        <f t="shared" si="612"/>
        <v>0</v>
      </c>
      <c r="EE237" s="19">
        <f t="shared" si="612"/>
        <v>0</v>
      </c>
      <c r="EF237" s="19">
        <f t="shared" si="612"/>
        <v>0</v>
      </c>
      <c r="EH237" s="19">
        <f t="shared" si="613"/>
        <v>0</v>
      </c>
      <c r="EI237" s="19">
        <f t="shared" si="613"/>
        <v>0</v>
      </c>
      <c r="EJ237" s="19">
        <f t="shared" si="613"/>
        <v>0</v>
      </c>
      <c r="EL237" s="19">
        <f t="shared" si="614"/>
        <v>0</v>
      </c>
      <c r="EM237" s="19">
        <f t="shared" si="614"/>
        <v>0</v>
      </c>
      <c r="EN237" s="19">
        <f t="shared" si="614"/>
        <v>0</v>
      </c>
      <c r="EP237" s="19">
        <f t="shared" si="615"/>
        <v>0</v>
      </c>
      <c r="EQ237" s="19">
        <f t="shared" si="615"/>
        <v>0</v>
      </c>
      <c r="ER237" s="19">
        <f t="shared" si="615"/>
        <v>0</v>
      </c>
      <c r="ET237" s="19">
        <f t="shared" si="616"/>
        <v>0</v>
      </c>
      <c r="EU237" s="19">
        <f t="shared" si="616"/>
        <v>0</v>
      </c>
      <c r="EV237" s="19">
        <f t="shared" si="616"/>
        <v>0</v>
      </c>
      <c r="EX237" s="19">
        <f t="shared" si="617"/>
        <v>0</v>
      </c>
      <c r="EY237" s="19">
        <f t="shared" si="617"/>
        <v>0</v>
      </c>
      <c r="EZ237" s="19">
        <f t="shared" si="617"/>
        <v>0</v>
      </c>
      <c r="FB237" s="19">
        <f t="shared" si="618"/>
        <v>0</v>
      </c>
      <c r="FC237" s="19">
        <f t="shared" si="618"/>
        <v>0</v>
      </c>
      <c r="FD237" s="19">
        <f t="shared" si="618"/>
        <v>0</v>
      </c>
      <c r="FF237" s="19">
        <f t="shared" si="619"/>
        <v>0</v>
      </c>
      <c r="FG237" s="19">
        <f t="shared" si="619"/>
        <v>0</v>
      </c>
      <c r="FH237" s="19">
        <f t="shared" si="619"/>
        <v>0</v>
      </c>
      <c r="FJ237" s="19">
        <f t="shared" si="620"/>
        <v>0</v>
      </c>
      <c r="FK237" s="19">
        <f t="shared" si="620"/>
        <v>0</v>
      </c>
      <c r="FL237" s="19">
        <f t="shared" si="620"/>
        <v>0</v>
      </c>
      <c r="FN237" s="19">
        <f t="shared" si="621"/>
        <v>0</v>
      </c>
      <c r="FO237" s="19">
        <f t="shared" si="621"/>
        <v>0</v>
      </c>
      <c r="FP237" s="19">
        <f t="shared" si="621"/>
        <v>0</v>
      </c>
      <c r="FR237" s="19">
        <f t="shared" si="622"/>
        <v>0</v>
      </c>
      <c r="FS237" s="19">
        <f t="shared" si="622"/>
        <v>0</v>
      </c>
      <c r="FT237" s="19">
        <f t="shared" si="622"/>
        <v>0</v>
      </c>
      <c r="FV237" s="19">
        <f t="shared" si="623"/>
        <v>0</v>
      </c>
      <c r="FW237" s="19">
        <f t="shared" si="623"/>
        <v>0</v>
      </c>
      <c r="FX237" s="19">
        <f t="shared" si="623"/>
        <v>0</v>
      </c>
      <c r="FZ237" s="19">
        <f t="shared" si="624"/>
        <v>0</v>
      </c>
      <c r="GA237" s="19">
        <f t="shared" si="624"/>
        <v>0</v>
      </c>
      <c r="GB237" s="19">
        <f t="shared" si="624"/>
        <v>0</v>
      </c>
      <c r="GD237" s="19">
        <f t="shared" si="625"/>
        <v>0</v>
      </c>
      <c r="GE237" s="19">
        <f t="shared" si="625"/>
        <v>0</v>
      </c>
      <c r="GF237" s="19">
        <f t="shared" si="625"/>
        <v>0</v>
      </c>
      <c r="GH237" s="19">
        <f t="shared" si="626"/>
        <v>0</v>
      </c>
      <c r="GI237" s="19">
        <f t="shared" si="626"/>
        <v>0</v>
      </c>
      <c r="GJ237" s="19">
        <f t="shared" si="626"/>
        <v>0</v>
      </c>
      <c r="GL237" s="19">
        <f t="shared" si="627"/>
        <v>0</v>
      </c>
      <c r="GM237" s="19">
        <f t="shared" si="627"/>
        <v>0</v>
      </c>
      <c r="GN237" s="19">
        <f t="shared" si="627"/>
        <v>0</v>
      </c>
      <c r="GP237" s="19">
        <f t="shared" si="628"/>
        <v>0</v>
      </c>
      <c r="GQ237" s="19">
        <f t="shared" si="628"/>
        <v>0</v>
      </c>
      <c r="GR237" s="19">
        <f t="shared" si="628"/>
        <v>0</v>
      </c>
      <c r="GT237" s="19">
        <f t="shared" si="629"/>
        <v>0</v>
      </c>
      <c r="GU237" s="19">
        <f t="shared" si="629"/>
        <v>0</v>
      </c>
      <c r="GV237" s="19">
        <f t="shared" si="629"/>
        <v>0</v>
      </c>
      <c r="HA237" s="27" t="str">
        <f>IF(N237="wykład",G237*E237*'Formy zajęć'!$D$53*'Formy zajęć'!$D$58,IF(N237="ćw.aud",G237*E237*'Kierunek studiów'!$C$6/'Formy zajęć'!$D$59*'Formy zajęć'!$D$53,IF(N237="sem",G237*E237*'Kierunek studiów'!$C$6/'Formy zajęć'!$D$62*'Formy zajęć'!$D$53,IF(N237="ćw.konw",G237*E237*'Formy zajęć'!$D$53*'Kierunek studiów'!$C$6/'Formy zajęć'!$D$61,IF(N237="ćw.lab",G237*E237*'Formy zajęć'!$D$53*'Kierunek studiów'!$C$6/'Formy zajęć'!$D$60,IF(N237="niesklasyfikowane",0,""))))))</f>
        <v/>
      </c>
      <c r="HB237" s="19" t="str">
        <f t="shared" si="582"/>
        <v/>
      </c>
    </row>
    <row r="238" spans="2:210" x14ac:dyDescent="0.25">
      <c r="B238" s="28">
        <f t="shared" si="576"/>
        <v>0</v>
      </c>
      <c r="C238" s="25">
        <f>Przedmioty!B239</f>
        <v>0</v>
      </c>
      <c r="D238" s="28">
        <f>Przedmioty!D239</f>
        <v>0</v>
      </c>
      <c r="E238" s="28">
        <f>Przedmioty!C239</f>
        <v>0</v>
      </c>
      <c r="F238" s="29">
        <f t="shared" si="577"/>
        <v>0</v>
      </c>
      <c r="G238" s="29">
        <f t="shared" si="578"/>
        <v>0</v>
      </c>
      <c r="H238" s="29">
        <f t="shared" si="579"/>
        <v>0</v>
      </c>
      <c r="J238" s="19">
        <f t="shared" si="580"/>
        <v>0</v>
      </c>
      <c r="K238" s="19">
        <f t="shared" si="581"/>
        <v>930</v>
      </c>
      <c r="L238" s="19" t="str">
        <f>IF(OR(B239&gt;B238,J238=0),"",K238-SUM($L$216:L237))</f>
        <v/>
      </c>
      <c r="M238" s="19" t="str">
        <f t="shared" si="583"/>
        <v/>
      </c>
      <c r="N238" s="19" t="str">
        <f t="shared" si="529"/>
        <v/>
      </c>
      <c r="P238" s="55" t="str">
        <f>IF(N238="wykład",E238,IF(N238="ćw.aud",E238*'Kierunek studiów'!$C$6/'Formy zajęć'!$D$59,IF(N238="ćw.lab",E238*'Kierunek studiów'!$C$6/'Formy zajęć'!$D$60,IF(N238="ćw.konw",E238*'Kierunek studiów'!$C$6/'Formy zajęć'!$D$61,IF(N238="sem",E238*'Kierunek studiów'!$C$6/'Formy zajęć'!$D$62,IF(N238="niesklasyfikowane",0,""))))))</f>
        <v/>
      </c>
      <c r="V238" s="19">
        <f t="shared" si="584"/>
        <v>0</v>
      </c>
      <c r="W238" s="19">
        <f t="shared" si="584"/>
        <v>0</v>
      </c>
      <c r="X238" s="19">
        <f t="shared" si="584"/>
        <v>0</v>
      </c>
      <c r="Z238" s="19">
        <f t="shared" si="585"/>
        <v>0</v>
      </c>
      <c r="AA238" s="19">
        <f t="shared" si="585"/>
        <v>0</v>
      </c>
      <c r="AB238" s="19">
        <f t="shared" si="585"/>
        <v>0</v>
      </c>
      <c r="AD238" s="19">
        <f t="shared" si="586"/>
        <v>0</v>
      </c>
      <c r="AE238" s="19">
        <f t="shared" si="586"/>
        <v>0</v>
      </c>
      <c r="AF238" s="19">
        <f t="shared" si="586"/>
        <v>0</v>
      </c>
      <c r="AH238" s="19">
        <f t="shared" si="587"/>
        <v>0</v>
      </c>
      <c r="AI238" s="19">
        <f t="shared" si="587"/>
        <v>0</v>
      </c>
      <c r="AJ238" s="19">
        <f t="shared" si="587"/>
        <v>0</v>
      </c>
      <c r="AL238" s="19">
        <f t="shared" si="588"/>
        <v>0</v>
      </c>
      <c r="AM238" s="19">
        <f t="shared" si="588"/>
        <v>0</v>
      </c>
      <c r="AN238" s="19">
        <f t="shared" si="588"/>
        <v>0</v>
      </c>
      <c r="AP238" s="19">
        <f t="shared" si="589"/>
        <v>0</v>
      </c>
      <c r="AQ238" s="19">
        <f t="shared" si="589"/>
        <v>0</v>
      </c>
      <c r="AR238" s="19">
        <f t="shared" si="589"/>
        <v>0</v>
      </c>
      <c r="AT238" s="19">
        <f t="shared" si="590"/>
        <v>0</v>
      </c>
      <c r="AU238" s="19">
        <f t="shared" si="590"/>
        <v>0</v>
      </c>
      <c r="AV238" s="19">
        <f t="shared" si="590"/>
        <v>0</v>
      </c>
      <c r="AX238" s="19">
        <f t="shared" si="591"/>
        <v>0</v>
      </c>
      <c r="AY238" s="19">
        <f t="shared" si="591"/>
        <v>0</v>
      </c>
      <c r="AZ238" s="19">
        <f t="shared" si="591"/>
        <v>0</v>
      </c>
      <c r="BB238" s="19">
        <f t="shared" si="592"/>
        <v>0</v>
      </c>
      <c r="BC238" s="19">
        <f t="shared" si="592"/>
        <v>0</v>
      </c>
      <c r="BD238" s="19">
        <f t="shared" si="592"/>
        <v>0</v>
      </c>
      <c r="BF238" s="19">
        <f t="shared" si="593"/>
        <v>0</v>
      </c>
      <c r="BG238" s="19">
        <f t="shared" si="593"/>
        <v>0</v>
      </c>
      <c r="BH238" s="19">
        <f t="shared" si="593"/>
        <v>0</v>
      </c>
      <c r="BJ238" s="19">
        <f t="shared" si="594"/>
        <v>0</v>
      </c>
      <c r="BK238" s="19">
        <f t="shared" si="594"/>
        <v>0</v>
      </c>
      <c r="BL238" s="19">
        <f t="shared" si="594"/>
        <v>0</v>
      </c>
      <c r="BN238" s="19">
        <f t="shared" si="595"/>
        <v>0</v>
      </c>
      <c r="BO238" s="19">
        <f t="shared" si="595"/>
        <v>0</v>
      </c>
      <c r="BP238" s="19">
        <f t="shared" si="595"/>
        <v>0</v>
      </c>
      <c r="BR238" s="19">
        <f t="shared" si="596"/>
        <v>0</v>
      </c>
      <c r="BS238" s="19">
        <f t="shared" si="596"/>
        <v>0</v>
      </c>
      <c r="BT238" s="19">
        <f t="shared" si="596"/>
        <v>0</v>
      </c>
      <c r="BV238" s="19">
        <f t="shared" si="597"/>
        <v>0</v>
      </c>
      <c r="BW238" s="19">
        <f t="shared" si="597"/>
        <v>0</v>
      </c>
      <c r="BX238" s="19">
        <f t="shared" si="597"/>
        <v>0</v>
      </c>
      <c r="BZ238" s="19">
        <f t="shared" si="598"/>
        <v>0</v>
      </c>
      <c r="CA238" s="19">
        <f t="shared" si="598"/>
        <v>0</v>
      </c>
      <c r="CB238" s="19">
        <f t="shared" si="598"/>
        <v>0</v>
      </c>
      <c r="CD238" s="19">
        <f t="shared" si="599"/>
        <v>0</v>
      </c>
      <c r="CE238" s="19">
        <f t="shared" si="599"/>
        <v>0</v>
      </c>
      <c r="CF238" s="19">
        <f t="shared" si="599"/>
        <v>0</v>
      </c>
      <c r="CH238" s="19">
        <f t="shared" si="600"/>
        <v>0</v>
      </c>
      <c r="CI238" s="19">
        <f t="shared" si="600"/>
        <v>0</v>
      </c>
      <c r="CJ238" s="19">
        <f t="shared" si="600"/>
        <v>0</v>
      </c>
      <c r="CL238" s="19">
        <f t="shared" si="601"/>
        <v>0</v>
      </c>
      <c r="CM238" s="19">
        <f t="shared" si="601"/>
        <v>0</v>
      </c>
      <c r="CN238" s="19">
        <f t="shared" si="601"/>
        <v>0</v>
      </c>
      <c r="CP238" s="19">
        <f t="shared" si="602"/>
        <v>0</v>
      </c>
      <c r="CQ238" s="19">
        <f t="shared" si="602"/>
        <v>0</v>
      </c>
      <c r="CR238" s="19">
        <f t="shared" si="602"/>
        <v>0</v>
      </c>
      <c r="CT238" s="19">
        <f t="shared" si="603"/>
        <v>0</v>
      </c>
      <c r="CU238" s="19">
        <f t="shared" si="603"/>
        <v>0</v>
      </c>
      <c r="CV238" s="19">
        <f t="shared" si="603"/>
        <v>0</v>
      </c>
      <c r="CX238" s="19">
        <f t="shared" si="604"/>
        <v>0</v>
      </c>
      <c r="CY238" s="19">
        <f t="shared" si="604"/>
        <v>0</v>
      </c>
      <c r="CZ238" s="19">
        <f t="shared" si="604"/>
        <v>0</v>
      </c>
      <c r="DB238" s="19">
        <f t="shared" si="605"/>
        <v>0</v>
      </c>
      <c r="DC238" s="19">
        <f t="shared" si="605"/>
        <v>0</v>
      </c>
      <c r="DD238" s="19">
        <f t="shared" si="605"/>
        <v>0</v>
      </c>
      <c r="DF238" s="19">
        <f t="shared" si="606"/>
        <v>0</v>
      </c>
      <c r="DG238" s="19">
        <f t="shared" si="606"/>
        <v>0</v>
      </c>
      <c r="DH238" s="19">
        <f t="shared" si="606"/>
        <v>0</v>
      </c>
      <c r="DJ238" s="19">
        <f t="shared" si="607"/>
        <v>0</v>
      </c>
      <c r="DK238" s="19">
        <f t="shared" si="607"/>
        <v>0</v>
      </c>
      <c r="DL238" s="19">
        <f t="shared" si="607"/>
        <v>0</v>
      </c>
      <c r="DN238" s="19">
        <f t="shared" si="608"/>
        <v>0</v>
      </c>
      <c r="DO238" s="19">
        <f t="shared" si="608"/>
        <v>0</v>
      </c>
      <c r="DP238" s="19">
        <f t="shared" si="608"/>
        <v>0</v>
      </c>
      <c r="DR238" s="19">
        <f t="shared" si="609"/>
        <v>0</v>
      </c>
      <c r="DS238" s="19">
        <f t="shared" si="609"/>
        <v>0</v>
      </c>
      <c r="DT238" s="19">
        <f t="shared" si="609"/>
        <v>0</v>
      </c>
      <c r="DV238" s="19">
        <f t="shared" si="610"/>
        <v>0</v>
      </c>
      <c r="DW238" s="19">
        <f t="shared" si="610"/>
        <v>0</v>
      </c>
      <c r="DX238" s="19">
        <f t="shared" si="610"/>
        <v>0</v>
      </c>
      <c r="DZ238" s="19">
        <f t="shared" si="611"/>
        <v>0</v>
      </c>
      <c r="EA238" s="19">
        <f t="shared" si="611"/>
        <v>0</v>
      </c>
      <c r="EB238" s="19">
        <f t="shared" si="611"/>
        <v>0</v>
      </c>
      <c r="ED238" s="19">
        <f t="shared" si="612"/>
        <v>0</v>
      </c>
      <c r="EE238" s="19">
        <f t="shared" si="612"/>
        <v>0</v>
      </c>
      <c r="EF238" s="19">
        <f t="shared" si="612"/>
        <v>0</v>
      </c>
      <c r="EH238" s="19">
        <f t="shared" si="613"/>
        <v>0</v>
      </c>
      <c r="EI238" s="19">
        <f t="shared" si="613"/>
        <v>0</v>
      </c>
      <c r="EJ238" s="19">
        <f t="shared" si="613"/>
        <v>0</v>
      </c>
      <c r="EL238" s="19">
        <f t="shared" si="614"/>
        <v>0</v>
      </c>
      <c r="EM238" s="19">
        <f t="shared" si="614"/>
        <v>0</v>
      </c>
      <c r="EN238" s="19">
        <f t="shared" si="614"/>
        <v>0</v>
      </c>
      <c r="EP238" s="19">
        <f t="shared" si="615"/>
        <v>0</v>
      </c>
      <c r="EQ238" s="19">
        <f t="shared" si="615"/>
        <v>0</v>
      </c>
      <c r="ER238" s="19">
        <f t="shared" si="615"/>
        <v>0</v>
      </c>
      <c r="ET238" s="19">
        <f t="shared" si="616"/>
        <v>0</v>
      </c>
      <c r="EU238" s="19">
        <f t="shared" si="616"/>
        <v>0</v>
      </c>
      <c r="EV238" s="19">
        <f t="shared" si="616"/>
        <v>0</v>
      </c>
      <c r="EX238" s="19">
        <f t="shared" si="617"/>
        <v>0</v>
      </c>
      <c r="EY238" s="19">
        <f t="shared" si="617"/>
        <v>0</v>
      </c>
      <c r="EZ238" s="19">
        <f t="shared" si="617"/>
        <v>0</v>
      </c>
      <c r="FB238" s="19">
        <f t="shared" si="618"/>
        <v>0</v>
      </c>
      <c r="FC238" s="19">
        <f t="shared" si="618"/>
        <v>0</v>
      </c>
      <c r="FD238" s="19">
        <f t="shared" si="618"/>
        <v>0</v>
      </c>
      <c r="FF238" s="19">
        <f t="shared" si="619"/>
        <v>0</v>
      </c>
      <c r="FG238" s="19">
        <f t="shared" si="619"/>
        <v>0</v>
      </c>
      <c r="FH238" s="19">
        <f t="shared" si="619"/>
        <v>0</v>
      </c>
      <c r="FJ238" s="19">
        <f t="shared" si="620"/>
        <v>0</v>
      </c>
      <c r="FK238" s="19">
        <f t="shared" si="620"/>
        <v>0</v>
      </c>
      <c r="FL238" s="19">
        <f t="shared" si="620"/>
        <v>0</v>
      </c>
      <c r="FN238" s="19">
        <f t="shared" si="621"/>
        <v>0</v>
      </c>
      <c r="FO238" s="19">
        <f t="shared" si="621"/>
        <v>0</v>
      </c>
      <c r="FP238" s="19">
        <f t="shared" si="621"/>
        <v>0</v>
      </c>
      <c r="FR238" s="19">
        <f t="shared" si="622"/>
        <v>0</v>
      </c>
      <c r="FS238" s="19">
        <f t="shared" si="622"/>
        <v>0</v>
      </c>
      <c r="FT238" s="19">
        <f t="shared" si="622"/>
        <v>0</v>
      </c>
      <c r="FV238" s="19">
        <f t="shared" si="623"/>
        <v>0</v>
      </c>
      <c r="FW238" s="19">
        <f t="shared" si="623"/>
        <v>0</v>
      </c>
      <c r="FX238" s="19">
        <f t="shared" si="623"/>
        <v>0</v>
      </c>
      <c r="FZ238" s="19">
        <f t="shared" si="624"/>
        <v>0</v>
      </c>
      <c r="GA238" s="19">
        <f t="shared" si="624"/>
        <v>0</v>
      </c>
      <c r="GB238" s="19">
        <f t="shared" si="624"/>
        <v>0</v>
      </c>
      <c r="GD238" s="19">
        <f t="shared" si="625"/>
        <v>0</v>
      </c>
      <c r="GE238" s="19">
        <f t="shared" si="625"/>
        <v>0</v>
      </c>
      <c r="GF238" s="19">
        <f t="shared" si="625"/>
        <v>0</v>
      </c>
      <c r="GH238" s="19">
        <f t="shared" si="626"/>
        <v>0</v>
      </c>
      <c r="GI238" s="19">
        <f t="shared" si="626"/>
        <v>0</v>
      </c>
      <c r="GJ238" s="19">
        <f t="shared" si="626"/>
        <v>0</v>
      </c>
      <c r="GL238" s="19">
        <f t="shared" si="627"/>
        <v>0</v>
      </c>
      <c r="GM238" s="19">
        <f t="shared" si="627"/>
        <v>0</v>
      </c>
      <c r="GN238" s="19">
        <f t="shared" si="627"/>
        <v>0</v>
      </c>
      <c r="GP238" s="19">
        <f t="shared" si="628"/>
        <v>0</v>
      </c>
      <c r="GQ238" s="19">
        <f t="shared" si="628"/>
        <v>0</v>
      </c>
      <c r="GR238" s="19">
        <f t="shared" si="628"/>
        <v>0</v>
      </c>
      <c r="GT238" s="19">
        <f t="shared" si="629"/>
        <v>0</v>
      </c>
      <c r="GU238" s="19">
        <f t="shared" si="629"/>
        <v>0</v>
      </c>
      <c r="GV238" s="19">
        <f t="shared" si="629"/>
        <v>0</v>
      </c>
      <c r="HA238" s="27" t="str">
        <f>IF(N238="wykład",G238*E238*'Formy zajęć'!$D$53*'Formy zajęć'!$D$58,IF(N238="ćw.aud",G238*E238*'Kierunek studiów'!$C$6/'Formy zajęć'!$D$59*'Formy zajęć'!$D$53,IF(N238="sem",G238*E238*'Kierunek studiów'!$C$6/'Formy zajęć'!$D$62*'Formy zajęć'!$D$53,IF(N238="ćw.konw",G238*E238*'Formy zajęć'!$D$53*'Kierunek studiów'!$C$6/'Formy zajęć'!$D$61,IF(N238="ćw.lab",G238*E238*'Formy zajęć'!$D$53*'Kierunek studiów'!$C$6/'Formy zajęć'!$D$60,IF(N238="niesklasyfikowane",0,""))))))</f>
        <v/>
      </c>
      <c r="HB238" s="19" t="str">
        <f t="shared" si="582"/>
        <v/>
      </c>
    </row>
    <row r="239" spans="2:210" x14ac:dyDescent="0.25">
      <c r="B239" s="28">
        <f t="shared" si="576"/>
        <v>0</v>
      </c>
      <c r="C239" s="25">
        <f>Przedmioty!B240</f>
        <v>0</v>
      </c>
      <c r="D239" s="28">
        <f>Przedmioty!D240</f>
        <v>0</v>
      </c>
      <c r="E239" s="28">
        <f>Przedmioty!C240</f>
        <v>0</v>
      </c>
      <c r="F239" s="29">
        <f t="shared" si="577"/>
        <v>0</v>
      </c>
      <c r="G239" s="29">
        <f t="shared" si="578"/>
        <v>0</v>
      </c>
      <c r="H239" s="29">
        <f t="shared" si="579"/>
        <v>0</v>
      </c>
      <c r="J239" s="19">
        <f t="shared" si="580"/>
        <v>0</v>
      </c>
      <c r="K239" s="19">
        <f t="shared" si="581"/>
        <v>930</v>
      </c>
      <c r="L239" s="19" t="str">
        <f>IF(OR(B240&gt;B239,J239=0),"",K239-SUM($L$216:L238))</f>
        <v/>
      </c>
      <c r="M239" s="19" t="str">
        <f t="shared" si="583"/>
        <v/>
      </c>
      <c r="N239" s="19" t="str">
        <f t="shared" si="529"/>
        <v/>
      </c>
      <c r="P239" s="55" t="str">
        <f>IF(N239="wykład",E239,IF(N239="ćw.aud",E239*'Kierunek studiów'!$C$6/'Formy zajęć'!$D$59,IF(N239="ćw.lab",E239*'Kierunek studiów'!$C$6/'Formy zajęć'!$D$60,IF(N239="ćw.konw",E239*'Kierunek studiów'!$C$6/'Formy zajęć'!$D$61,IF(N239="sem",E239*'Kierunek studiów'!$C$6/'Formy zajęć'!$D$62,IF(N239="niesklasyfikowane",0,""))))))</f>
        <v/>
      </c>
      <c r="V239" s="19">
        <f t="shared" si="584"/>
        <v>0</v>
      </c>
      <c r="W239" s="19">
        <f t="shared" si="584"/>
        <v>0</v>
      </c>
      <c r="X239" s="19">
        <f t="shared" si="584"/>
        <v>0</v>
      </c>
      <c r="Z239" s="19">
        <f t="shared" si="585"/>
        <v>0</v>
      </c>
      <c r="AA239" s="19">
        <f t="shared" si="585"/>
        <v>0</v>
      </c>
      <c r="AB239" s="19">
        <f t="shared" si="585"/>
        <v>0</v>
      </c>
      <c r="AD239" s="19">
        <f t="shared" si="586"/>
        <v>0</v>
      </c>
      <c r="AE239" s="19">
        <f t="shared" si="586"/>
        <v>0</v>
      </c>
      <c r="AF239" s="19">
        <f t="shared" si="586"/>
        <v>0</v>
      </c>
      <c r="AH239" s="19">
        <f t="shared" si="587"/>
        <v>0</v>
      </c>
      <c r="AI239" s="19">
        <f t="shared" si="587"/>
        <v>0</v>
      </c>
      <c r="AJ239" s="19">
        <f t="shared" si="587"/>
        <v>0</v>
      </c>
      <c r="AL239" s="19">
        <f t="shared" si="588"/>
        <v>0</v>
      </c>
      <c r="AM239" s="19">
        <f t="shared" si="588"/>
        <v>0</v>
      </c>
      <c r="AN239" s="19">
        <f t="shared" si="588"/>
        <v>0</v>
      </c>
      <c r="AP239" s="19">
        <f t="shared" si="589"/>
        <v>0</v>
      </c>
      <c r="AQ239" s="19">
        <f t="shared" si="589"/>
        <v>0</v>
      </c>
      <c r="AR239" s="19">
        <f t="shared" si="589"/>
        <v>0</v>
      </c>
      <c r="AT239" s="19">
        <f t="shared" si="590"/>
        <v>0</v>
      </c>
      <c r="AU239" s="19">
        <f t="shared" si="590"/>
        <v>0</v>
      </c>
      <c r="AV239" s="19">
        <f t="shared" si="590"/>
        <v>0</v>
      </c>
      <c r="AX239" s="19">
        <f t="shared" si="591"/>
        <v>0</v>
      </c>
      <c r="AY239" s="19">
        <f t="shared" si="591"/>
        <v>0</v>
      </c>
      <c r="AZ239" s="19">
        <f t="shared" si="591"/>
        <v>0</v>
      </c>
      <c r="BB239" s="19">
        <f t="shared" si="592"/>
        <v>0</v>
      </c>
      <c r="BC239" s="19">
        <f t="shared" si="592"/>
        <v>0</v>
      </c>
      <c r="BD239" s="19">
        <f t="shared" si="592"/>
        <v>0</v>
      </c>
      <c r="BF239" s="19">
        <f t="shared" si="593"/>
        <v>0</v>
      </c>
      <c r="BG239" s="19">
        <f t="shared" si="593"/>
        <v>0</v>
      </c>
      <c r="BH239" s="19">
        <f t="shared" si="593"/>
        <v>0</v>
      </c>
      <c r="BJ239" s="19">
        <f t="shared" si="594"/>
        <v>0</v>
      </c>
      <c r="BK239" s="19">
        <f t="shared" si="594"/>
        <v>0</v>
      </c>
      <c r="BL239" s="19">
        <f t="shared" si="594"/>
        <v>0</v>
      </c>
      <c r="BN239" s="19">
        <f t="shared" si="595"/>
        <v>0</v>
      </c>
      <c r="BO239" s="19">
        <f t="shared" si="595"/>
        <v>0</v>
      </c>
      <c r="BP239" s="19">
        <f t="shared" si="595"/>
        <v>0</v>
      </c>
      <c r="BR239" s="19">
        <f t="shared" si="596"/>
        <v>0</v>
      </c>
      <c r="BS239" s="19">
        <f t="shared" si="596"/>
        <v>0</v>
      </c>
      <c r="BT239" s="19">
        <f t="shared" si="596"/>
        <v>0</v>
      </c>
      <c r="BV239" s="19">
        <f t="shared" si="597"/>
        <v>0</v>
      </c>
      <c r="BW239" s="19">
        <f t="shared" si="597"/>
        <v>0</v>
      </c>
      <c r="BX239" s="19">
        <f t="shared" si="597"/>
        <v>0</v>
      </c>
      <c r="BZ239" s="19">
        <f t="shared" si="598"/>
        <v>0</v>
      </c>
      <c r="CA239" s="19">
        <f t="shared" si="598"/>
        <v>0</v>
      </c>
      <c r="CB239" s="19">
        <f t="shared" si="598"/>
        <v>0</v>
      </c>
      <c r="CD239" s="19">
        <f t="shared" si="599"/>
        <v>0</v>
      </c>
      <c r="CE239" s="19">
        <f t="shared" si="599"/>
        <v>0</v>
      </c>
      <c r="CF239" s="19">
        <f t="shared" si="599"/>
        <v>0</v>
      </c>
      <c r="CH239" s="19">
        <f t="shared" si="600"/>
        <v>0</v>
      </c>
      <c r="CI239" s="19">
        <f t="shared" si="600"/>
        <v>0</v>
      </c>
      <c r="CJ239" s="19">
        <f t="shared" si="600"/>
        <v>0</v>
      </c>
      <c r="CL239" s="19">
        <f t="shared" si="601"/>
        <v>0</v>
      </c>
      <c r="CM239" s="19">
        <f t="shared" si="601"/>
        <v>0</v>
      </c>
      <c r="CN239" s="19">
        <f t="shared" si="601"/>
        <v>0</v>
      </c>
      <c r="CP239" s="19">
        <f t="shared" si="602"/>
        <v>0</v>
      </c>
      <c r="CQ239" s="19">
        <f t="shared" si="602"/>
        <v>0</v>
      </c>
      <c r="CR239" s="19">
        <f t="shared" si="602"/>
        <v>0</v>
      </c>
      <c r="CT239" s="19">
        <f t="shared" si="603"/>
        <v>0</v>
      </c>
      <c r="CU239" s="19">
        <f t="shared" si="603"/>
        <v>0</v>
      </c>
      <c r="CV239" s="19">
        <f t="shared" si="603"/>
        <v>0</v>
      </c>
      <c r="CX239" s="19">
        <f t="shared" si="604"/>
        <v>0</v>
      </c>
      <c r="CY239" s="19">
        <f t="shared" si="604"/>
        <v>0</v>
      </c>
      <c r="CZ239" s="19">
        <f t="shared" si="604"/>
        <v>0</v>
      </c>
      <c r="DB239" s="19">
        <f t="shared" si="605"/>
        <v>0</v>
      </c>
      <c r="DC239" s="19">
        <f t="shared" si="605"/>
        <v>0</v>
      </c>
      <c r="DD239" s="19">
        <f t="shared" si="605"/>
        <v>0</v>
      </c>
      <c r="DF239" s="19">
        <f t="shared" si="606"/>
        <v>0</v>
      </c>
      <c r="DG239" s="19">
        <f t="shared" si="606"/>
        <v>0</v>
      </c>
      <c r="DH239" s="19">
        <f t="shared" si="606"/>
        <v>0</v>
      </c>
      <c r="DJ239" s="19">
        <f t="shared" si="607"/>
        <v>0</v>
      </c>
      <c r="DK239" s="19">
        <f t="shared" si="607"/>
        <v>0</v>
      </c>
      <c r="DL239" s="19">
        <f t="shared" si="607"/>
        <v>0</v>
      </c>
      <c r="DN239" s="19">
        <f t="shared" si="608"/>
        <v>0</v>
      </c>
      <c r="DO239" s="19">
        <f t="shared" si="608"/>
        <v>0</v>
      </c>
      <c r="DP239" s="19">
        <f t="shared" si="608"/>
        <v>0</v>
      </c>
      <c r="DR239" s="19">
        <f t="shared" si="609"/>
        <v>0</v>
      </c>
      <c r="DS239" s="19">
        <f t="shared" si="609"/>
        <v>0</v>
      </c>
      <c r="DT239" s="19">
        <f t="shared" si="609"/>
        <v>0</v>
      </c>
      <c r="DV239" s="19">
        <f t="shared" si="610"/>
        <v>0</v>
      </c>
      <c r="DW239" s="19">
        <f t="shared" si="610"/>
        <v>0</v>
      </c>
      <c r="DX239" s="19">
        <f t="shared" si="610"/>
        <v>0</v>
      </c>
      <c r="DZ239" s="19">
        <f t="shared" si="611"/>
        <v>0</v>
      </c>
      <c r="EA239" s="19">
        <f t="shared" si="611"/>
        <v>0</v>
      </c>
      <c r="EB239" s="19">
        <f t="shared" si="611"/>
        <v>0</v>
      </c>
      <c r="ED239" s="19">
        <f t="shared" si="612"/>
        <v>0</v>
      </c>
      <c r="EE239" s="19">
        <f t="shared" si="612"/>
        <v>0</v>
      </c>
      <c r="EF239" s="19">
        <f t="shared" si="612"/>
        <v>0</v>
      </c>
      <c r="EH239" s="19">
        <f t="shared" si="613"/>
        <v>0</v>
      </c>
      <c r="EI239" s="19">
        <f t="shared" si="613"/>
        <v>0</v>
      </c>
      <c r="EJ239" s="19">
        <f t="shared" si="613"/>
        <v>0</v>
      </c>
      <c r="EL239" s="19">
        <f t="shared" si="614"/>
        <v>0</v>
      </c>
      <c r="EM239" s="19">
        <f t="shared" si="614"/>
        <v>0</v>
      </c>
      <c r="EN239" s="19">
        <f t="shared" si="614"/>
        <v>0</v>
      </c>
      <c r="EP239" s="19">
        <f t="shared" si="615"/>
        <v>0</v>
      </c>
      <c r="EQ239" s="19">
        <f t="shared" si="615"/>
        <v>0</v>
      </c>
      <c r="ER239" s="19">
        <f t="shared" si="615"/>
        <v>0</v>
      </c>
      <c r="ET239" s="19">
        <f t="shared" si="616"/>
        <v>0</v>
      </c>
      <c r="EU239" s="19">
        <f t="shared" si="616"/>
        <v>0</v>
      </c>
      <c r="EV239" s="19">
        <f t="shared" si="616"/>
        <v>0</v>
      </c>
      <c r="EX239" s="19">
        <f t="shared" si="617"/>
        <v>0</v>
      </c>
      <c r="EY239" s="19">
        <f t="shared" si="617"/>
        <v>0</v>
      </c>
      <c r="EZ239" s="19">
        <f t="shared" si="617"/>
        <v>0</v>
      </c>
      <c r="FB239" s="19">
        <f t="shared" si="618"/>
        <v>0</v>
      </c>
      <c r="FC239" s="19">
        <f t="shared" si="618"/>
        <v>0</v>
      </c>
      <c r="FD239" s="19">
        <f t="shared" si="618"/>
        <v>0</v>
      </c>
      <c r="FF239" s="19">
        <f t="shared" si="619"/>
        <v>0</v>
      </c>
      <c r="FG239" s="19">
        <f t="shared" si="619"/>
        <v>0</v>
      </c>
      <c r="FH239" s="19">
        <f t="shared" si="619"/>
        <v>0</v>
      </c>
      <c r="FJ239" s="19">
        <f t="shared" si="620"/>
        <v>0</v>
      </c>
      <c r="FK239" s="19">
        <f t="shared" si="620"/>
        <v>0</v>
      </c>
      <c r="FL239" s="19">
        <f t="shared" si="620"/>
        <v>0</v>
      </c>
      <c r="FN239" s="19">
        <f t="shared" si="621"/>
        <v>0</v>
      </c>
      <c r="FO239" s="19">
        <f t="shared" si="621"/>
        <v>0</v>
      </c>
      <c r="FP239" s="19">
        <f t="shared" si="621"/>
        <v>0</v>
      </c>
      <c r="FR239" s="19">
        <f t="shared" si="622"/>
        <v>0</v>
      </c>
      <c r="FS239" s="19">
        <f t="shared" si="622"/>
        <v>0</v>
      </c>
      <c r="FT239" s="19">
        <f t="shared" si="622"/>
        <v>0</v>
      </c>
      <c r="FV239" s="19">
        <f t="shared" si="623"/>
        <v>0</v>
      </c>
      <c r="FW239" s="19">
        <f t="shared" si="623"/>
        <v>0</v>
      </c>
      <c r="FX239" s="19">
        <f t="shared" si="623"/>
        <v>0</v>
      </c>
      <c r="FZ239" s="19">
        <f t="shared" si="624"/>
        <v>0</v>
      </c>
      <c r="GA239" s="19">
        <f t="shared" si="624"/>
        <v>0</v>
      </c>
      <c r="GB239" s="19">
        <f t="shared" si="624"/>
        <v>0</v>
      </c>
      <c r="GD239" s="19">
        <f t="shared" si="625"/>
        <v>0</v>
      </c>
      <c r="GE239" s="19">
        <f t="shared" si="625"/>
        <v>0</v>
      </c>
      <c r="GF239" s="19">
        <f t="shared" si="625"/>
        <v>0</v>
      </c>
      <c r="GH239" s="19">
        <f t="shared" si="626"/>
        <v>0</v>
      </c>
      <c r="GI239" s="19">
        <f t="shared" si="626"/>
        <v>0</v>
      </c>
      <c r="GJ239" s="19">
        <f t="shared" si="626"/>
        <v>0</v>
      </c>
      <c r="GL239" s="19">
        <f t="shared" si="627"/>
        <v>0</v>
      </c>
      <c r="GM239" s="19">
        <f t="shared" si="627"/>
        <v>0</v>
      </c>
      <c r="GN239" s="19">
        <f t="shared" si="627"/>
        <v>0</v>
      </c>
      <c r="GP239" s="19">
        <f t="shared" si="628"/>
        <v>0</v>
      </c>
      <c r="GQ239" s="19">
        <f t="shared" si="628"/>
        <v>0</v>
      </c>
      <c r="GR239" s="19">
        <f t="shared" si="628"/>
        <v>0</v>
      </c>
      <c r="GT239" s="19">
        <f t="shared" si="629"/>
        <v>0</v>
      </c>
      <c r="GU239" s="19">
        <f t="shared" si="629"/>
        <v>0</v>
      </c>
      <c r="GV239" s="19">
        <f t="shared" si="629"/>
        <v>0</v>
      </c>
      <c r="HA239" s="27" t="str">
        <f>IF(N239="wykład",G239*E239*'Formy zajęć'!$D$53*'Formy zajęć'!$D$58,IF(N239="ćw.aud",G239*E239*'Kierunek studiów'!$C$6/'Formy zajęć'!$D$59*'Formy zajęć'!$D$53,IF(N239="sem",G239*E239*'Kierunek studiów'!$C$6/'Formy zajęć'!$D$62*'Formy zajęć'!$D$53,IF(N239="ćw.konw",G239*E239*'Formy zajęć'!$D$53*'Kierunek studiów'!$C$6/'Formy zajęć'!$D$61,IF(N239="ćw.lab",G239*E239*'Formy zajęć'!$D$53*'Kierunek studiów'!$C$6/'Formy zajęć'!$D$60,IF(N239="niesklasyfikowane",0,""))))))</f>
        <v/>
      </c>
      <c r="HB239" s="19" t="str">
        <f t="shared" si="582"/>
        <v/>
      </c>
    </row>
    <row r="240" spans="2:210" x14ac:dyDescent="0.25">
      <c r="B240" s="28">
        <f t="shared" si="576"/>
        <v>0</v>
      </c>
      <c r="C240" s="25">
        <f>Przedmioty!B241</f>
        <v>0</v>
      </c>
      <c r="D240" s="28">
        <f>Przedmioty!D241</f>
        <v>0</v>
      </c>
      <c r="E240" s="28">
        <f>Przedmioty!C241</f>
        <v>0</v>
      </c>
      <c r="F240" s="29">
        <f t="shared" si="577"/>
        <v>0</v>
      </c>
      <c r="G240" s="29">
        <f t="shared" si="578"/>
        <v>0</v>
      </c>
      <c r="H240" s="29">
        <f t="shared" si="579"/>
        <v>0</v>
      </c>
      <c r="J240" s="19">
        <f t="shared" si="580"/>
        <v>0</v>
      </c>
      <c r="K240" s="19">
        <f t="shared" si="581"/>
        <v>930</v>
      </c>
      <c r="L240" s="19" t="str">
        <f>IF(OR(B241&gt;B240,J240=0),"",K240-SUM($L$216:L239))</f>
        <v/>
      </c>
      <c r="M240" s="19" t="str">
        <f t="shared" si="583"/>
        <v/>
      </c>
      <c r="N240" s="19" t="str">
        <f t="shared" si="529"/>
        <v/>
      </c>
      <c r="P240" s="55" t="str">
        <f>IF(N240="wykład",E240,IF(N240="ćw.aud",E240*'Kierunek studiów'!$C$6/'Formy zajęć'!$D$59,IF(N240="ćw.lab",E240*'Kierunek studiów'!$C$6/'Formy zajęć'!$D$60,IF(N240="ćw.konw",E240*'Kierunek studiów'!$C$6/'Formy zajęć'!$D$61,IF(N240="sem",E240*'Kierunek studiów'!$C$6/'Formy zajęć'!$D$62,IF(N240="niesklasyfikowane",0,""))))))</f>
        <v/>
      </c>
      <c r="V240" s="19">
        <f t="shared" si="584"/>
        <v>0</v>
      </c>
      <c r="W240" s="19">
        <f t="shared" si="584"/>
        <v>0</v>
      </c>
      <c r="X240" s="19">
        <f t="shared" si="584"/>
        <v>0</v>
      </c>
      <c r="Z240" s="19">
        <f t="shared" si="585"/>
        <v>0</v>
      </c>
      <c r="AA240" s="19">
        <f t="shared" si="585"/>
        <v>0</v>
      </c>
      <c r="AB240" s="19">
        <f t="shared" si="585"/>
        <v>0</v>
      </c>
      <c r="AD240" s="19">
        <f t="shared" si="586"/>
        <v>0</v>
      </c>
      <c r="AE240" s="19">
        <f t="shared" si="586"/>
        <v>0</v>
      </c>
      <c r="AF240" s="19">
        <f t="shared" si="586"/>
        <v>0</v>
      </c>
      <c r="AH240" s="19">
        <f t="shared" si="587"/>
        <v>0</v>
      </c>
      <c r="AI240" s="19">
        <f t="shared" si="587"/>
        <v>0</v>
      </c>
      <c r="AJ240" s="19">
        <f t="shared" si="587"/>
        <v>0</v>
      </c>
      <c r="AL240" s="19">
        <f t="shared" si="588"/>
        <v>0</v>
      </c>
      <c r="AM240" s="19">
        <f t="shared" si="588"/>
        <v>0</v>
      </c>
      <c r="AN240" s="19">
        <f t="shared" si="588"/>
        <v>0</v>
      </c>
      <c r="AP240" s="19">
        <f t="shared" si="589"/>
        <v>0</v>
      </c>
      <c r="AQ240" s="19">
        <f t="shared" si="589"/>
        <v>0</v>
      </c>
      <c r="AR240" s="19">
        <f t="shared" si="589"/>
        <v>0</v>
      </c>
      <c r="AT240" s="19">
        <f t="shared" si="590"/>
        <v>0</v>
      </c>
      <c r="AU240" s="19">
        <f t="shared" si="590"/>
        <v>0</v>
      </c>
      <c r="AV240" s="19">
        <f t="shared" si="590"/>
        <v>0</v>
      </c>
      <c r="AX240" s="19">
        <f t="shared" si="591"/>
        <v>0</v>
      </c>
      <c r="AY240" s="19">
        <f t="shared" si="591"/>
        <v>0</v>
      </c>
      <c r="AZ240" s="19">
        <f t="shared" si="591"/>
        <v>0</v>
      </c>
      <c r="BB240" s="19">
        <f t="shared" si="592"/>
        <v>0</v>
      </c>
      <c r="BC240" s="19">
        <f t="shared" si="592"/>
        <v>0</v>
      </c>
      <c r="BD240" s="19">
        <f t="shared" si="592"/>
        <v>0</v>
      </c>
      <c r="BF240" s="19">
        <f t="shared" si="593"/>
        <v>0</v>
      </c>
      <c r="BG240" s="19">
        <f t="shared" si="593"/>
        <v>0</v>
      </c>
      <c r="BH240" s="19">
        <f t="shared" si="593"/>
        <v>0</v>
      </c>
      <c r="BJ240" s="19">
        <f t="shared" si="594"/>
        <v>0</v>
      </c>
      <c r="BK240" s="19">
        <f t="shared" si="594"/>
        <v>0</v>
      </c>
      <c r="BL240" s="19">
        <f t="shared" si="594"/>
        <v>0</v>
      </c>
      <c r="BN240" s="19">
        <f t="shared" si="595"/>
        <v>0</v>
      </c>
      <c r="BO240" s="19">
        <f t="shared" si="595"/>
        <v>0</v>
      </c>
      <c r="BP240" s="19">
        <f t="shared" si="595"/>
        <v>0</v>
      </c>
      <c r="BR240" s="19">
        <f t="shared" si="596"/>
        <v>0</v>
      </c>
      <c r="BS240" s="19">
        <f t="shared" si="596"/>
        <v>0</v>
      </c>
      <c r="BT240" s="19">
        <f t="shared" si="596"/>
        <v>0</v>
      </c>
      <c r="BV240" s="19">
        <f t="shared" si="597"/>
        <v>0</v>
      </c>
      <c r="BW240" s="19">
        <f t="shared" si="597"/>
        <v>0</v>
      </c>
      <c r="BX240" s="19">
        <f t="shared" si="597"/>
        <v>0</v>
      </c>
      <c r="BZ240" s="19">
        <f t="shared" si="598"/>
        <v>0</v>
      </c>
      <c r="CA240" s="19">
        <f t="shared" si="598"/>
        <v>0</v>
      </c>
      <c r="CB240" s="19">
        <f t="shared" si="598"/>
        <v>0</v>
      </c>
      <c r="CD240" s="19">
        <f t="shared" si="599"/>
        <v>0</v>
      </c>
      <c r="CE240" s="19">
        <f t="shared" si="599"/>
        <v>0</v>
      </c>
      <c r="CF240" s="19">
        <f t="shared" si="599"/>
        <v>0</v>
      </c>
      <c r="CH240" s="19">
        <f t="shared" si="600"/>
        <v>0</v>
      </c>
      <c r="CI240" s="19">
        <f t="shared" si="600"/>
        <v>0</v>
      </c>
      <c r="CJ240" s="19">
        <f t="shared" si="600"/>
        <v>0</v>
      </c>
      <c r="CL240" s="19">
        <f t="shared" si="601"/>
        <v>0</v>
      </c>
      <c r="CM240" s="19">
        <f t="shared" si="601"/>
        <v>0</v>
      </c>
      <c r="CN240" s="19">
        <f t="shared" si="601"/>
        <v>0</v>
      </c>
      <c r="CP240" s="19">
        <f t="shared" si="602"/>
        <v>0</v>
      </c>
      <c r="CQ240" s="19">
        <f t="shared" si="602"/>
        <v>0</v>
      </c>
      <c r="CR240" s="19">
        <f t="shared" si="602"/>
        <v>0</v>
      </c>
      <c r="CT240" s="19">
        <f t="shared" si="603"/>
        <v>0</v>
      </c>
      <c r="CU240" s="19">
        <f t="shared" si="603"/>
        <v>0</v>
      </c>
      <c r="CV240" s="19">
        <f t="shared" si="603"/>
        <v>0</v>
      </c>
      <c r="CX240" s="19">
        <f t="shared" si="604"/>
        <v>0</v>
      </c>
      <c r="CY240" s="19">
        <f t="shared" si="604"/>
        <v>0</v>
      </c>
      <c r="CZ240" s="19">
        <f t="shared" si="604"/>
        <v>0</v>
      </c>
      <c r="DB240" s="19">
        <f t="shared" si="605"/>
        <v>0</v>
      </c>
      <c r="DC240" s="19">
        <f t="shared" si="605"/>
        <v>0</v>
      </c>
      <c r="DD240" s="19">
        <f t="shared" si="605"/>
        <v>0</v>
      </c>
      <c r="DF240" s="19">
        <f t="shared" si="606"/>
        <v>0</v>
      </c>
      <c r="DG240" s="19">
        <f t="shared" si="606"/>
        <v>0</v>
      </c>
      <c r="DH240" s="19">
        <f t="shared" si="606"/>
        <v>0</v>
      </c>
      <c r="DJ240" s="19">
        <f t="shared" si="607"/>
        <v>0</v>
      </c>
      <c r="DK240" s="19">
        <f t="shared" si="607"/>
        <v>0</v>
      </c>
      <c r="DL240" s="19">
        <f t="shared" si="607"/>
        <v>0</v>
      </c>
      <c r="DN240" s="19">
        <f t="shared" si="608"/>
        <v>0</v>
      </c>
      <c r="DO240" s="19">
        <f t="shared" si="608"/>
        <v>0</v>
      </c>
      <c r="DP240" s="19">
        <f t="shared" si="608"/>
        <v>0</v>
      </c>
      <c r="DR240" s="19">
        <f t="shared" si="609"/>
        <v>0</v>
      </c>
      <c r="DS240" s="19">
        <f t="shared" si="609"/>
        <v>0</v>
      </c>
      <c r="DT240" s="19">
        <f t="shared" si="609"/>
        <v>0</v>
      </c>
      <c r="DV240" s="19">
        <f t="shared" si="610"/>
        <v>0</v>
      </c>
      <c r="DW240" s="19">
        <f t="shared" si="610"/>
        <v>0</v>
      </c>
      <c r="DX240" s="19">
        <f t="shared" si="610"/>
        <v>0</v>
      </c>
      <c r="DZ240" s="19">
        <f t="shared" si="611"/>
        <v>0</v>
      </c>
      <c r="EA240" s="19">
        <f t="shared" si="611"/>
        <v>0</v>
      </c>
      <c r="EB240" s="19">
        <f t="shared" si="611"/>
        <v>0</v>
      </c>
      <c r="ED240" s="19">
        <f t="shared" si="612"/>
        <v>0</v>
      </c>
      <c r="EE240" s="19">
        <f t="shared" si="612"/>
        <v>0</v>
      </c>
      <c r="EF240" s="19">
        <f t="shared" si="612"/>
        <v>0</v>
      </c>
      <c r="EH240" s="19">
        <f t="shared" si="613"/>
        <v>0</v>
      </c>
      <c r="EI240" s="19">
        <f t="shared" si="613"/>
        <v>0</v>
      </c>
      <c r="EJ240" s="19">
        <f t="shared" si="613"/>
        <v>0</v>
      </c>
      <c r="EL240" s="19">
        <f t="shared" si="614"/>
        <v>0</v>
      </c>
      <c r="EM240" s="19">
        <f t="shared" si="614"/>
        <v>0</v>
      </c>
      <c r="EN240" s="19">
        <f t="shared" si="614"/>
        <v>0</v>
      </c>
      <c r="EP240" s="19">
        <f t="shared" si="615"/>
        <v>0</v>
      </c>
      <c r="EQ240" s="19">
        <f t="shared" si="615"/>
        <v>0</v>
      </c>
      <c r="ER240" s="19">
        <f t="shared" si="615"/>
        <v>0</v>
      </c>
      <c r="ET240" s="19">
        <f t="shared" si="616"/>
        <v>0</v>
      </c>
      <c r="EU240" s="19">
        <f t="shared" si="616"/>
        <v>0</v>
      </c>
      <c r="EV240" s="19">
        <f t="shared" si="616"/>
        <v>0</v>
      </c>
      <c r="EX240" s="19">
        <f t="shared" si="617"/>
        <v>0</v>
      </c>
      <c r="EY240" s="19">
        <f t="shared" si="617"/>
        <v>0</v>
      </c>
      <c r="EZ240" s="19">
        <f t="shared" si="617"/>
        <v>0</v>
      </c>
      <c r="FB240" s="19">
        <f t="shared" si="618"/>
        <v>0</v>
      </c>
      <c r="FC240" s="19">
        <f t="shared" si="618"/>
        <v>0</v>
      </c>
      <c r="FD240" s="19">
        <f t="shared" si="618"/>
        <v>0</v>
      </c>
      <c r="FF240" s="19">
        <f t="shared" si="619"/>
        <v>0</v>
      </c>
      <c r="FG240" s="19">
        <f t="shared" si="619"/>
        <v>0</v>
      </c>
      <c r="FH240" s="19">
        <f t="shared" si="619"/>
        <v>0</v>
      </c>
      <c r="FJ240" s="19">
        <f t="shared" si="620"/>
        <v>0</v>
      </c>
      <c r="FK240" s="19">
        <f t="shared" si="620"/>
        <v>0</v>
      </c>
      <c r="FL240" s="19">
        <f t="shared" si="620"/>
        <v>0</v>
      </c>
      <c r="FN240" s="19">
        <f t="shared" si="621"/>
        <v>0</v>
      </c>
      <c r="FO240" s="19">
        <f t="shared" si="621"/>
        <v>0</v>
      </c>
      <c r="FP240" s="19">
        <f t="shared" si="621"/>
        <v>0</v>
      </c>
      <c r="FR240" s="19">
        <f t="shared" si="622"/>
        <v>0</v>
      </c>
      <c r="FS240" s="19">
        <f t="shared" si="622"/>
        <v>0</v>
      </c>
      <c r="FT240" s="19">
        <f t="shared" si="622"/>
        <v>0</v>
      </c>
      <c r="FV240" s="19">
        <f t="shared" si="623"/>
        <v>0</v>
      </c>
      <c r="FW240" s="19">
        <f t="shared" si="623"/>
        <v>0</v>
      </c>
      <c r="FX240" s="19">
        <f t="shared" si="623"/>
        <v>0</v>
      </c>
      <c r="FZ240" s="19">
        <f t="shared" si="624"/>
        <v>0</v>
      </c>
      <c r="GA240" s="19">
        <f t="shared" si="624"/>
        <v>0</v>
      </c>
      <c r="GB240" s="19">
        <f t="shared" si="624"/>
        <v>0</v>
      </c>
      <c r="GD240" s="19">
        <f t="shared" si="625"/>
        <v>0</v>
      </c>
      <c r="GE240" s="19">
        <f t="shared" si="625"/>
        <v>0</v>
      </c>
      <c r="GF240" s="19">
        <f t="shared" si="625"/>
        <v>0</v>
      </c>
      <c r="GH240" s="19">
        <f t="shared" si="626"/>
        <v>0</v>
      </c>
      <c r="GI240" s="19">
        <f t="shared" si="626"/>
        <v>0</v>
      </c>
      <c r="GJ240" s="19">
        <f t="shared" si="626"/>
        <v>0</v>
      </c>
      <c r="GL240" s="19">
        <f t="shared" si="627"/>
        <v>0</v>
      </c>
      <c r="GM240" s="19">
        <f t="shared" si="627"/>
        <v>0</v>
      </c>
      <c r="GN240" s="19">
        <f t="shared" si="627"/>
        <v>0</v>
      </c>
      <c r="GP240" s="19">
        <f t="shared" si="628"/>
        <v>0</v>
      </c>
      <c r="GQ240" s="19">
        <f t="shared" si="628"/>
        <v>0</v>
      </c>
      <c r="GR240" s="19">
        <f t="shared" si="628"/>
        <v>0</v>
      </c>
      <c r="GT240" s="19">
        <f t="shared" si="629"/>
        <v>0</v>
      </c>
      <c r="GU240" s="19">
        <f t="shared" si="629"/>
        <v>0</v>
      </c>
      <c r="GV240" s="19">
        <f t="shared" si="629"/>
        <v>0</v>
      </c>
      <c r="HA240" s="27" t="str">
        <f>IF(N240="wykład",G240*E240*'Formy zajęć'!$D$53*'Formy zajęć'!$D$58,IF(N240="ćw.aud",G240*E240*'Kierunek studiów'!$C$6/'Formy zajęć'!$D$59*'Formy zajęć'!$D$53,IF(N240="sem",G240*E240*'Kierunek studiów'!$C$6/'Formy zajęć'!$D$62*'Formy zajęć'!$D$53,IF(N240="ćw.konw",G240*E240*'Formy zajęć'!$D$53*'Kierunek studiów'!$C$6/'Formy zajęć'!$D$61,IF(N240="ćw.lab",G240*E240*'Formy zajęć'!$D$53*'Kierunek studiów'!$C$6/'Formy zajęć'!$D$60,IF(N240="niesklasyfikowane",0,""))))))</f>
        <v/>
      </c>
      <c r="HB240" s="19" t="str">
        <f t="shared" si="582"/>
        <v/>
      </c>
    </row>
    <row r="241" spans="2:210" x14ac:dyDescent="0.25">
      <c r="B241" s="28">
        <f t="shared" si="576"/>
        <v>0</v>
      </c>
      <c r="C241" s="25">
        <f>Przedmioty!B242</f>
        <v>0</v>
      </c>
      <c r="D241" s="28">
        <f>Przedmioty!D242</f>
        <v>0</v>
      </c>
      <c r="E241" s="28">
        <f>Przedmioty!C242</f>
        <v>0</v>
      </c>
      <c r="F241" s="29">
        <f t="shared" si="577"/>
        <v>0</v>
      </c>
      <c r="G241" s="29">
        <f t="shared" si="578"/>
        <v>0</v>
      </c>
      <c r="H241" s="29">
        <f t="shared" si="579"/>
        <v>0</v>
      </c>
      <c r="J241" s="19">
        <f t="shared" si="580"/>
        <v>0</v>
      </c>
      <c r="K241" s="19">
        <f t="shared" si="581"/>
        <v>930</v>
      </c>
      <c r="L241" s="19" t="str">
        <f>IF(OR(B242&gt;B241,J241=0),"",K241-SUM($L$216:L240))</f>
        <v/>
      </c>
      <c r="M241" s="19" t="str">
        <f t="shared" si="583"/>
        <v/>
      </c>
      <c r="N241" s="19" t="str">
        <f t="shared" si="529"/>
        <v/>
      </c>
      <c r="P241" s="55" t="str">
        <f>IF(N241="wykład",E241,IF(N241="ćw.aud",E241*'Kierunek studiów'!$C$6/'Formy zajęć'!$D$59,IF(N241="ćw.lab",E241*'Kierunek studiów'!$C$6/'Formy zajęć'!$D$60,IF(N241="ćw.konw",E241*'Kierunek studiów'!$C$6/'Formy zajęć'!$D$61,IF(N241="sem",E241*'Kierunek studiów'!$C$6/'Formy zajęć'!$D$62,IF(N241="niesklasyfikowane",0,""))))))</f>
        <v/>
      </c>
      <c r="V241" s="19">
        <f t="shared" si="584"/>
        <v>0</v>
      </c>
      <c r="W241" s="19">
        <f t="shared" si="584"/>
        <v>0</v>
      </c>
      <c r="X241" s="19">
        <f t="shared" si="584"/>
        <v>0</v>
      </c>
      <c r="Z241" s="19">
        <f t="shared" si="585"/>
        <v>0</v>
      </c>
      <c r="AA241" s="19">
        <f t="shared" si="585"/>
        <v>0</v>
      </c>
      <c r="AB241" s="19">
        <f t="shared" si="585"/>
        <v>0</v>
      </c>
      <c r="AD241" s="19">
        <f t="shared" si="586"/>
        <v>0</v>
      </c>
      <c r="AE241" s="19">
        <f t="shared" si="586"/>
        <v>0</v>
      </c>
      <c r="AF241" s="19">
        <f t="shared" si="586"/>
        <v>0</v>
      </c>
      <c r="AH241" s="19">
        <f t="shared" si="587"/>
        <v>0</v>
      </c>
      <c r="AI241" s="19">
        <f t="shared" si="587"/>
        <v>0</v>
      </c>
      <c r="AJ241" s="19">
        <f t="shared" si="587"/>
        <v>0</v>
      </c>
      <c r="AL241" s="19">
        <f t="shared" si="588"/>
        <v>0</v>
      </c>
      <c r="AM241" s="19">
        <f t="shared" si="588"/>
        <v>0</v>
      </c>
      <c r="AN241" s="19">
        <f t="shared" si="588"/>
        <v>0</v>
      </c>
      <c r="AP241" s="19">
        <f t="shared" si="589"/>
        <v>0</v>
      </c>
      <c r="AQ241" s="19">
        <f t="shared" si="589"/>
        <v>0</v>
      </c>
      <c r="AR241" s="19">
        <f t="shared" si="589"/>
        <v>0</v>
      </c>
      <c r="AT241" s="19">
        <f t="shared" si="590"/>
        <v>0</v>
      </c>
      <c r="AU241" s="19">
        <f t="shared" si="590"/>
        <v>0</v>
      </c>
      <c r="AV241" s="19">
        <f t="shared" si="590"/>
        <v>0</v>
      </c>
      <c r="AX241" s="19">
        <f t="shared" si="591"/>
        <v>0</v>
      </c>
      <c r="AY241" s="19">
        <f t="shared" si="591"/>
        <v>0</v>
      </c>
      <c r="AZ241" s="19">
        <f t="shared" si="591"/>
        <v>0</v>
      </c>
      <c r="BB241" s="19">
        <f t="shared" si="592"/>
        <v>0</v>
      </c>
      <c r="BC241" s="19">
        <f t="shared" si="592"/>
        <v>0</v>
      </c>
      <c r="BD241" s="19">
        <f t="shared" si="592"/>
        <v>0</v>
      </c>
      <c r="BF241" s="19">
        <f t="shared" si="593"/>
        <v>0</v>
      </c>
      <c r="BG241" s="19">
        <f t="shared" si="593"/>
        <v>0</v>
      </c>
      <c r="BH241" s="19">
        <f t="shared" si="593"/>
        <v>0</v>
      </c>
      <c r="BJ241" s="19">
        <f t="shared" si="594"/>
        <v>0</v>
      </c>
      <c r="BK241" s="19">
        <f t="shared" si="594"/>
        <v>0</v>
      </c>
      <c r="BL241" s="19">
        <f t="shared" si="594"/>
        <v>0</v>
      </c>
      <c r="BN241" s="19">
        <f t="shared" si="595"/>
        <v>0</v>
      </c>
      <c r="BO241" s="19">
        <f t="shared" si="595"/>
        <v>0</v>
      </c>
      <c r="BP241" s="19">
        <f t="shared" si="595"/>
        <v>0</v>
      </c>
      <c r="BR241" s="19">
        <f t="shared" si="596"/>
        <v>0</v>
      </c>
      <c r="BS241" s="19">
        <f t="shared" si="596"/>
        <v>0</v>
      </c>
      <c r="BT241" s="19">
        <f t="shared" si="596"/>
        <v>0</v>
      </c>
      <c r="BV241" s="19">
        <f t="shared" si="597"/>
        <v>0</v>
      </c>
      <c r="BW241" s="19">
        <f t="shared" si="597"/>
        <v>0</v>
      </c>
      <c r="BX241" s="19">
        <f t="shared" si="597"/>
        <v>0</v>
      </c>
      <c r="BZ241" s="19">
        <f t="shared" si="598"/>
        <v>0</v>
      </c>
      <c r="CA241" s="19">
        <f t="shared" si="598"/>
        <v>0</v>
      </c>
      <c r="CB241" s="19">
        <f t="shared" si="598"/>
        <v>0</v>
      </c>
      <c r="CD241" s="19">
        <f t="shared" si="599"/>
        <v>0</v>
      </c>
      <c r="CE241" s="19">
        <f t="shared" si="599"/>
        <v>0</v>
      </c>
      <c r="CF241" s="19">
        <f t="shared" si="599"/>
        <v>0</v>
      </c>
      <c r="CH241" s="19">
        <f t="shared" si="600"/>
        <v>0</v>
      </c>
      <c r="CI241" s="19">
        <f t="shared" si="600"/>
        <v>0</v>
      </c>
      <c r="CJ241" s="19">
        <f t="shared" si="600"/>
        <v>0</v>
      </c>
      <c r="CL241" s="19">
        <f t="shared" si="601"/>
        <v>0</v>
      </c>
      <c r="CM241" s="19">
        <f t="shared" si="601"/>
        <v>0</v>
      </c>
      <c r="CN241" s="19">
        <f t="shared" si="601"/>
        <v>0</v>
      </c>
      <c r="CP241" s="19">
        <f t="shared" si="602"/>
        <v>0</v>
      </c>
      <c r="CQ241" s="19">
        <f t="shared" si="602"/>
        <v>0</v>
      </c>
      <c r="CR241" s="19">
        <f t="shared" si="602"/>
        <v>0</v>
      </c>
      <c r="CT241" s="19">
        <f t="shared" si="603"/>
        <v>0</v>
      </c>
      <c r="CU241" s="19">
        <f t="shared" si="603"/>
        <v>0</v>
      </c>
      <c r="CV241" s="19">
        <f t="shared" si="603"/>
        <v>0</v>
      </c>
      <c r="CX241" s="19">
        <f t="shared" si="604"/>
        <v>0</v>
      </c>
      <c r="CY241" s="19">
        <f t="shared" si="604"/>
        <v>0</v>
      </c>
      <c r="CZ241" s="19">
        <f t="shared" si="604"/>
        <v>0</v>
      </c>
      <c r="DB241" s="19">
        <f t="shared" si="605"/>
        <v>0</v>
      </c>
      <c r="DC241" s="19">
        <f t="shared" si="605"/>
        <v>0</v>
      </c>
      <c r="DD241" s="19">
        <f t="shared" si="605"/>
        <v>0</v>
      </c>
      <c r="DF241" s="19">
        <f t="shared" si="606"/>
        <v>0</v>
      </c>
      <c r="DG241" s="19">
        <f t="shared" si="606"/>
        <v>0</v>
      </c>
      <c r="DH241" s="19">
        <f t="shared" si="606"/>
        <v>0</v>
      </c>
      <c r="DJ241" s="19">
        <f t="shared" si="607"/>
        <v>0</v>
      </c>
      <c r="DK241" s="19">
        <f t="shared" si="607"/>
        <v>0</v>
      </c>
      <c r="DL241" s="19">
        <f t="shared" si="607"/>
        <v>0</v>
      </c>
      <c r="DN241" s="19">
        <f t="shared" si="608"/>
        <v>0</v>
      </c>
      <c r="DO241" s="19">
        <f t="shared" si="608"/>
        <v>0</v>
      </c>
      <c r="DP241" s="19">
        <f t="shared" si="608"/>
        <v>0</v>
      </c>
      <c r="DR241" s="19">
        <f t="shared" si="609"/>
        <v>0</v>
      </c>
      <c r="DS241" s="19">
        <f t="shared" si="609"/>
        <v>0</v>
      </c>
      <c r="DT241" s="19">
        <f t="shared" si="609"/>
        <v>0</v>
      </c>
      <c r="DV241" s="19">
        <f t="shared" si="610"/>
        <v>0</v>
      </c>
      <c r="DW241" s="19">
        <f t="shared" si="610"/>
        <v>0</v>
      </c>
      <c r="DX241" s="19">
        <f t="shared" si="610"/>
        <v>0</v>
      </c>
      <c r="DZ241" s="19">
        <f t="shared" si="611"/>
        <v>0</v>
      </c>
      <c r="EA241" s="19">
        <f t="shared" si="611"/>
        <v>0</v>
      </c>
      <c r="EB241" s="19">
        <f t="shared" si="611"/>
        <v>0</v>
      </c>
      <c r="ED241" s="19">
        <f t="shared" si="612"/>
        <v>0</v>
      </c>
      <c r="EE241" s="19">
        <f t="shared" si="612"/>
        <v>0</v>
      </c>
      <c r="EF241" s="19">
        <f t="shared" si="612"/>
        <v>0</v>
      </c>
      <c r="EH241" s="19">
        <f t="shared" si="613"/>
        <v>0</v>
      </c>
      <c r="EI241" s="19">
        <f t="shared" si="613"/>
        <v>0</v>
      </c>
      <c r="EJ241" s="19">
        <f t="shared" si="613"/>
        <v>0</v>
      </c>
      <c r="EL241" s="19">
        <f t="shared" si="614"/>
        <v>0</v>
      </c>
      <c r="EM241" s="19">
        <f t="shared" si="614"/>
        <v>0</v>
      </c>
      <c r="EN241" s="19">
        <f t="shared" si="614"/>
        <v>0</v>
      </c>
      <c r="EP241" s="19">
        <f t="shared" si="615"/>
        <v>0</v>
      </c>
      <c r="EQ241" s="19">
        <f t="shared" si="615"/>
        <v>0</v>
      </c>
      <c r="ER241" s="19">
        <f t="shared" si="615"/>
        <v>0</v>
      </c>
      <c r="ET241" s="19">
        <f t="shared" si="616"/>
        <v>0</v>
      </c>
      <c r="EU241" s="19">
        <f t="shared" si="616"/>
        <v>0</v>
      </c>
      <c r="EV241" s="19">
        <f t="shared" si="616"/>
        <v>0</v>
      </c>
      <c r="EX241" s="19">
        <f t="shared" si="617"/>
        <v>0</v>
      </c>
      <c r="EY241" s="19">
        <f t="shared" si="617"/>
        <v>0</v>
      </c>
      <c r="EZ241" s="19">
        <f t="shared" si="617"/>
        <v>0</v>
      </c>
      <c r="FB241" s="19">
        <f t="shared" si="618"/>
        <v>0</v>
      </c>
      <c r="FC241" s="19">
        <f t="shared" si="618"/>
        <v>0</v>
      </c>
      <c r="FD241" s="19">
        <f t="shared" si="618"/>
        <v>0</v>
      </c>
      <c r="FF241" s="19">
        <f t="shared" si="619"/>
        <v>0</v>
      </c>
      <c r="FG241" s="19">
        <f t="shared" si="619"/>
        <v>0</v>
      </c>
      <c r="FH241" s="19">
        <f t="shared" si="619"/>
        <v>0</v>
      </c>
      <c r="FJ241" s="19">
        <f t="shared" si="620"/>
        <v>0</v>
      </c>
      <c r="FK241" s="19">
        <f t="shared" si="620"/>
        <v>0</v>
      </c>
      <c r="FL241" s="19">
        <f t="shared" si="620"/>
        <v>0</v>
      </c>
      <c r="FN241" s="19">
        <f t="shared" si="621"/>
        <v>0</v>
      </c>
      <c r="FO241" s="19">
        <f t="shared" si="621"/>
        <v>0</v>
      </c>
      <c r="FP241" s="19">
        <f t="shared" si="621"/>
        <v>0</v>
      </c>
      <c r="FR241" s="19">
        <f t="shared" si="622"/>
        <v>0</v>
      </c>
      <c r="FS241" s="19">
        <f t="shared" si="622"/>
        <v>0</v>
      </c>
      <c r="FT241" s="19">
        <f t="shared" si="622"/>
        <v>0</v>
      </c>
      <c r="FV241" s="19">
        <f t="shared" si="623"/>
        <v>0</v>
      </c>
      <c r="FW241" s="19">
        <f t="shared" si="623"/>
        <v>0</v>
      </c>
      <c r="FX241" s="19">
        <f t="shared" si="623"/>
        <v>0</v>
      </c>
      <c r="FZ241" s="19">
        <f t="shared" si="624"/>
        <v>0</v>
      </c>
      <c r="GA241" s="19">
        <f t="shared" si="624"/>
        <v>0</v>
      </c>
      <c r="GB241" s="19">
        <f t="shared" si="624"/>
        <v>0</v>
      </c>
      <c r="GD241" s="19">
        <f t="shared" si="625"/>
        <v>0</v>
      </c>
      <c r="GE241" s="19">
        <f t="shared" si="625"/>
        <v>0</v>
      </c>
      <c r="GF241" s="19">
        <f t="shared" si="625"/>
        <v>0</v>
      </c>
      <c r="GH241" s="19">
        <f t="shared" si="626"/>
        <v>0</v>
      </c>
      <c r="GI241" s="19">
        <f t="shared" si="626"/>
        <v>0</v>
      </c>
      <c r="GJ241" s="19">
        <f t="shared" si="626"/>
        <v>0</v>
      </c>
      <c r="GL241" s="19">
        <f t="shared" si="627"/>
        <v>0</v>
      </c>
      <c r="GM241" s="19">
        <f t="shared" si="627"/>
        <v>0</v>
      </c>
      <c r="GN241" s="19">
        <f t="shared" si="627"/>
        <v>0</v>
      </c>
      <c r="GP241" s="19">
        <f t="shared" si="628"/>
        <v>0</v>
      </c>
      <c r="GQ241" s="19">
        <f t="shared" si="628"/>
        <v>0</v>
      </c>
      <c r="GR241" s="19">
        <f t="shared" si="628"/>
        <v>0</v>
      </c>
      <c r="GT241" s="19">
        <f t="shared" si="629"/>
        <v>0</v>
      </c>
      <c r="GU241" s="19">
        <f t="shared" si="629"/>
        <v>0</v>
      </c>
      <c r="GV241" s="19">
        <f t="shared" si="629"/>
        <v>0</v>
      </c>
      <c r="HA241" s="27" t="str">
        <f>IF(N241="wykład",G241*E241*'Formy zajęć'!$D$53*'Formy zajęć'!$D$58,IF(N241="ćw.aud",G241*E241*'Kierunek studiów'!$C$6/'Formy zajęć'!$D$59*'Formy zajęć'!$D$53,IF(N241="sem",G241*E241*'Kierunek studiów'!$C$6/'Formy zajęć'!$D$62*'Formy zajęć'!$D$53,IF(N241="ćw.konw",G241*E241*'Formy zajęć'!$D$53*'Kierunek studiów'!$C$6/'Formy zajęć'!$D$61,IF(N241="ćw.lab",G241*E241*'Formy zajęć'!$D$53*'Kierunek studiów'!$C$6/'Formy zajęć'!$D$60,IF(N241="niesklasyfikowane",0,""))))))</f>
        <v/>
      </c>
      <c r="HB241" s="19" t="str">
        <f t="shared" si="582"/>
        <v/>
      </c>
    </row>
    <row r="242" spans="2:210" x14ac:dyDescent="0.25">
      <c r="B242" s="28">
        <f t="shared" si="576"/>
        <v>0</v>
      </c>
      <c r="C242" s="25">
        <f>Przedmioty!B243</f>
        <v>0</v>
      </c>
      <c r="D242" s="28">
        <f>Przedmioty!D243</f>
        <v>0</v>
      </c>
      <c r="E242" s="28">
        <f>Przedmioty!C243</f>
        <v>0</v>
      </c>
      <c r="F242" s="29">
        <f t="shared" si="577"/>
        <v>0</v>
      </c>
      <c r="G242" s="29">
        <f t="shared" si="578"/>
        <v>0</v>
      </c>
      <c r="H242" s="29">
        <f t="shared" si="579"/>
        <v>0</v>
      </c>
      <c r="J242" s="19">
        <f t="shared" si="580"/>
        <v>0</v>
      </c>
      <c r="K242" s="19">
        <f t="shared" si="581"/>
        <v>930</v>
      </c>
      <c r="L242" s="19" t="str">
        <f>IF(OR(B243&gt;B242,J242=0),"",K242-SUM($L$216:L241))</f>
        <v/>
      </c>
      <c r="M242" s="19" t="str">
        <f t="shared" si="583"/>
        <v/>
      </c>
      <c r="N242" s="19" t="str">
        <f t="shared" si="529"/>
        <v/>
      </c>
      <c r="P242" s="55" t="str">
        <f>IF(N242="wykład",E242,IF(N242="ćw.aud",E242*'Kierunek studiów'!$C$6/'Formy zajęć'!$D$59,IF(N242="ćw.lab",E242*'Kierunek studiów'!$C$6/'Formy zajęć'!$D$60,IF(N242="ćw.konw",E242*'Kierunek studiów'!$C$6/'Formy zajęć'!$D$61,IF(N242="sem",E242*'Kierunek studiów'!$C$6/'Formy zajęć'!$D$62,IF(N242="niesklasyfikowane",0,""))))))</f>
        <v/>
      </c>
      <c r="V242" s="19">
        <f t="shared" si="584"/>
        <v>0</v>
      </c>
      <c r="W242" s="19">
        <f t="shared" si="584"/>
        <v>0</v>
      </c>
      <c r="X242" s="19">
        <f t="shared" si="584"/>
        <v>0</v>
      </c>
      <c r="Z242" s="19">
        <f t="shared" si="585"/>
        <v>0</v>
      </c>
      <c r="AA242" s="19">
        <f t="shared" si="585"/>
        <v>0</v>
      </c>
      <c r="AB242" s="19">
        <f t="shared" si="585"/>
        <v>0</v>
      </c>
      <c r="AD242" s="19">
        <f t="shared" si="586"/>
        <v>0</v>
      </c>
      <c r="AE242" s="19">
        <f t="shared" si="586"/>
        <v>0</v>
      </c>
      <c r="AF242" s="19">
        <f t="shared" si="586"/>
        <v>0</v>
      </c>
      <c r="AH242" s="19">
        <f t="shared" si="587"/>
        <v>0</v>
      </c>
      <c r="AI242" s="19">
        <f t="shared" si="587"/>
        <v>0</v>
      </c>
      <c r="AJ242" s="19">
        <f t="shared" si="587"/>
        <v>0</v>
      </c>
      <c r="AL242" s="19">
        <f t="shared" si="588"/>
        <v>0</v>
      </c>
      <c r="AM242" s="19">
        <f t="shared" si="588"/>
        <v>0</v>
      </c>
      <c r="AN242" s="19">
        <f t="shared" si="588"/>
        <v>0</v>
      </c>
      <c r="AP242" s="19">
        <f t="shared" si="589"/>
        <v>0</v>
      </c>
      <c r="AQ242" s="19">
        <f t="shared" si="589"/>
        <v>0</v>
      </c>
      <c r="AR242" s="19">
        <f t="shared" si="589"/>
        <v>0</v>
      </c>
      <c r="AT242" s="19">
        <f t="shared" si="590"/>
        <v>0</v>
      </c>
      <c r="AU242" s="19">
        <f t="shared" si="590"/>
        <v>0</v>
      </c>
      <c r="AV242" s="19">
        <f t="shared" si="590"/>
        <v>0</v>
      </c>
      <c r="AX242" s="19">
        <f t="shared" si="591"/>
        <v>0</v>
      </c>
      <c r="AY242" s="19">
        <f t="shared" si="591"/>
        <v>0</v>
      </c>
      <c r="AZ242" s="19">
        <f t="shared" si="591"/>
        <v>0</v>
      </c>
      <c r="BB242" s="19">
        <f t="shared" si="592"/>
        <v>0</v>
      </c>
      <c r="BC242" s="19">
        <f t="shared" si="592"/>
        <v>0</v>
      </c>
      <c r="BD242" s="19">
        <f t="shared" si="592"/>
        <v>0</v>
      </c>
      <c r="BF242" s="19">
        <f t="shared" si="593"/>
        <v>0</v>
      </c>
      <c r="BG242" s="19">
        <f t="shared" si="593"/>
        <v>0</v>
      </c>
      <c r="BH242" s="19">
        <f t="shared" si="593"/>
        <v>0</v>
      </c>
      <c r="BJ242" s="19">
        <f t="shared" si="594"/>
        <v>0</v>
      </c>
      <c r="BK242" s="19">
        <f t="shared" si="594"/>
        <v>0</v>
      </c>
      <c r="BL242" s="19">
        <f t="shared" si="594"/>
        <v>0</v>
      </c>
      <c r="BN242" s="19">
        <f t="shared" si="595"/>
        <v>0</v>
      </c>
      <c r="BO242" s="19">
        <f t="shared" si="595"/>
        <v>0</v>
      </c>
      <c r="BP242" s="19">
        <f t="shared" si="595"/>
        <v>0</v>
      </c>
      <c r="BR242" s="19">
        <f t="shared" si="596"/>
        <v>0</v>
      </c>
      <c r="BS242" s="19">
        <f t="shared" si="596"/>
        <v>0</v>
      </c>
      <c r="BT242" s="19">
        <f t="shared" si="596"/>
        <v>0</v>
      </c>
      <c r="BV242" s="19">
        <f t="shared" si="597"/>
        <v>0</v>
      </c>
      <c r="BW242" s="19">
        <f t="shared" si="597"/>
        <v>0</v>
      </c>
      <c r="BX242" s="19">
        <f t="shared" si="597"/>
        <v>0</v>
      </c>
      <c r="BZ242" s="19">
        <f t="shared" si="598"/>
        <v>0</v>
      </c>
      <c r="CA242" s="19">
        <f t="shared" si="598"/>
        <v>0</v>
      </c>
      <c r="CB242" s="19">
        <f t="shared" si="598"/>
        <v>0</v>
      </c>
      <c r="CD242" s="19">
        <f t="shared" si="599"/>
        <v>0</v>
      </c>
      <c r="CE242" s="19">
        <f t="shared" si="599"/>
        <v>0</v>
      </c>
      <c r="CF242" s="19">
        <f t="shared" si="599"/>
        <v>0</v>
      </c>
      <c r="CH242" s="19">
        <f t="shared" si="600"/>
        <v>0</v>
      </c>
      <c r="CI242" s="19">
        <f t="shared" si="600"/>
        <v>0</v>
      </c>
      <c r="CJ242" s="19">
        <f t="shared" si="600"/>
        <v>0</v>
      </c>
      <c r="CL242" s="19">
        <f t="shared" si="601"/>
        <v>0</v>
      </c>
      <c r="CM242" s="19">
        <f t="shared" si="601"/>
        <v>0</v>
      </c>
      <c r="CN242" s="19">
        <f t="shared" si="601"/>
        <v>0</v>
      </c>
      <c r="CP242" s="19">
        <f t="shared" si="602"/>
        <v>0</v>
      </c>
      <c r="CQ242" s="19">
        <f t="shared" si="602"/>
        <v>0</v>
      </c>
      <c r="CR242" s="19">
        <f t="shared" si="602"/>
        <v>0</v>
      </c>
      <c r="CT242" s="19">
        <f t="shared" si="603"/>
        <v>0</v>
      </c>
      <c r="CU242" s="19">
        <f t="shared" si="603"/>
        <v>0</v>
      </c>
      <c r="CV242" s="19">
        <f t="shared" si="603"/>
        <v>0</v>
      </c>
      <c r="CX242" s="19">
        <f t="shared" si="604"/>
        <v>0</v>
      </c>
      <c r="CY242" s="19">
        <f t="shared" si="604"/>
        <v>0</v>
      </c>
      <c r="CZ242" s="19">
        <f t="shared" si="604"/>
        <v>0</v>
      </c>
      <c r="DB242" s="19">
        <f t="shared" si="605"/>
        <v>0</v>
      </c>
      <c r="DC242" s="19">
        <f t="shared" si="605"/>
        <v>0</v>
      </c>
      <c r="DD242" s="19">
        <f t="shared" si="605"/>
        <v>0</v>
      </c>
      <c r="DF242" s="19">
        <f t="shared" si="606"/>
        <v>0</v>
      </c>
      <c r="DG242" s="19">
        <f t="shared" si="606"/>
        <v>0</v>
      </c>
      <c r="DH242" s="19">
        <f t="shared" si="606"/>
        <v>0</v>
      </c>
      <c r="DJ242" s="19">
        <f t="shared" si="607"/>
        <v>0</v>
      </c>
      <c r="DK242" s="19">
        <f t="shared" si="607"/>
        <v>0</v>
      </c>
      <c r="DL242" s="19">
        <f t="shared" si="607"/>
        <v>0</v>
      </c>
      <c r="DN242" s="19">
        <f t="shared" si="608"/>
        <v>0</v>
      </c>
      <c r="DO242" s="19">
        <f t="shared" si="608"/>
        <v>0</v>
      </c>
      <c r="DP242" s="19">
        <f t="shared" si="608"/>
        <v>0</v>
      </c>
      <c r="DR242" s="19">
        <f t="shared" si="609"/>
        <v>0</v>
      </c>
      <c r="DS242" s="19">
        <f t="shared" si="609"/>
        <v>0</v>
      </c>
      <c r="DT242" s="19">
        <f t="shared" si="609"/>
        <v>0</v>
      </c>
      <c r="DV242" s="19">
        <f t="shared" si="610"/>
        <v>0</v>
      </c>
      <c r="DW242" s="19">
        <f t="shared" si="610"/>
        <v>0</v>
      </c>
      <c r="DX242" s="19">
        <f t="shared" si="610"/>
        <v>0</v>
      </c>
      <c r="DZ242" s="19">
        <f t="shared" si="611"/>
        <v>0</v>
      </c>
      <c r="EA242" s="19">
        <f t="shared" si="611"/>
        <v>0</v>
      </c>
      <c r="EB242" s="19">
        <f t="shared" si="611"/>
        <v>0</v>
      </c>
      <c r="ED242" s="19">
        <f t="shared" si="612"/>
        <v>0</v>
      </c>
      <c r="EE242" s="19">
        <f t="shared" si="612"/>
        <v>0</v>
      </c>
      <c r="EF242" s="19">
        <f t="shared" si="612"/>
        <v>0</v>
      </c>
      <c r="EH242" s="19">
        <f t="shared" si="613"/>
        <v>0</v>
      </c>
      <c r="EI242" s="19">
        <f t="shared" si="613"/>
        <v>0</v>
      </c>
      <c r="EJ242" s="19">
        <f t="shared" si="613"/>
        <v>0</v>
      </c>
      <c r="EL242" s="19">
        <f t="shared" si="614"/>
        <v>0</v>
      </c>
      <c r="EM242" s="19">
        <f t="shared" si="614"/>
        <v>0</v>
      </c>
      <c r="EN242" s="19">
        <f t="shared" si="614"/>
        <v>0</v>
      </c>
      <c r="EP242" s="19">
        <f t="shared" si="615"/>
        <v>0</v>
      </c>
      <c r="EQ242" s="19">
        <f t="shared" si="615"/>
        <v>0</v>
      </c>
      <c r="ER242" s="19">
        <f t="shared" si="615"/>
        <v>0</v>
      </c>
      <c r="ET242" s="19">
        <f t="shared" si="616"/>
        <v>0</v>
      </c>
      <c r="EU242" s="19">
        <f t="shared" si="616"/>
        <v>0</v>
      </c>
      <c r="EV242" s="19">
        <f t="shared" si="616"/>
        <v>0</v>
      </c>
      <c r="EX242" s="19">
        <f t="shared" si="617"/>
        <v>0</v>
      </c>
      <c r="EY242" s="19">
        <f t="shared" si="617"/>
        <v>0</v>
      </c>
      <c r="EZ242" s="19">
        <f t="shared" si="617"/>
        <v>0</v>
      </c>
      <c r="FB242" s="19">
        <f t="shared" si="618"/>
        <v>0</v>
      </c>
      <c r="FC242" s="19">
        <f t="shared" si="618"/>
        <v>0</v>
      </c>
      <c r="FD242" s="19">
        <f t="shared" si="618"/>
        <v>0</v>
      </c>
      <c r="FF242" s="19">
        <f t="shared" si="619"/>
        <v>0</v>
      </c>
      <c r="FG242" s="19">
        <f t="shared" si="619"/>
        <v>0</v>
      </c>
      <c r="FH242" s="19">
        <f t="shared" si="619"/>
        <v>0</v>
      </c>
      <c r="FJ242" s="19">
        <f t="shared" si="620"/>
        <v>0</v>
      </c>
      <c r="FK242" s="19">
        <f t="shared" si="620"/>
        <v>0</v>
      </c>
      <c r="FL242" s="19">
        <f t="shared" si="620"/>
        <v>0</v>
      </c>
      <c r="FN242" s="19">
        <f t="shared" si="621"/>
        <v>0</v>
      </c>
      <c r="FO242" s="19">
        <f t="shared" si="621"/>
        <v>0</v>
      </c>
      <c r="FP242" s="19">
        <f t="shared" si="621"/>
        <v>0</v>
      </c>
      <c r="FR242" s="19">
        <f t="shared" si="622"/>
        <v>0</v>
      </c>
      <c r="FS242" s="19">
        <f t="shared" si="622"/>
        <v>0</v>
      </c>
      <c r="FT242" s="19">
        <f t="shared" si="622"/>
        <v>0</v>
      </c>
      <c r="FV242" s="19">
        <f t="shared" si="623"/>
        <v>0</v>
      </c>
      <c r="FW242" s="19">
        <f t="shared" si="623"/>
        <v>0</v>
      </c>
      <c r="FX242" s="19">
        <f t="shared" si="623"/>
        <v>0</v>
      </c>
      <c r="FZ242" s="19">
        <f t="shared" si="624"/>
        <v>0</v>
      </c>
      <c r="GA242" s="19">
        <f t="shared" si="624"/>
        <v>0</v>
      </c>
      <c r="GB242" s="19">
        <f t="shared" si="624"/>
        <v>0</v>
      </c>
      <c r="GD242" s="19">
        <f t="shared" si="625"/>
        <v>0</v>
      </c>
      <c r="GE242" s="19">
        <f t="shared" si="625"/>
        <v>0</v>
      </c>
      <c r="GF242" s="19">
        <f t="shared" si="625"/>
        <v>0</v>
      </c>
      <c r="GH242" s="19">
        <f t="shared" si="626"/>
        <v>0</v>
      </c>
      <c r="GI242" s="19">
        <f t="shared" si="626"/>
        <v>0</v>
      </c>
      <c r="GJ242" s="19">
        <f t="shared" si="626"/>
        <v>0</v>
      </c>
      <c r="GL242" s="19">
        <f t="shared" si="627"/>
        <v>0</v>
      </c>
      <c r="GM242" s="19">
        <f t="shared" si="627"/>
        <v>0</v>
      </c>
      <c r="GN242" s="19">
        <f t="shared" si="627"/>
        <v>0</v>
      </c>
      <c r="GP242" s="19">
        <f t="shared" si="628"/>
        <v>0</v>
      </c>
      <c r="GQ242" s="19">
        <f t="shared" si="628"/>
        <v>0</v>
      </c>
      <c r="GR242" s="19">
        <f t="shared" si="628"/>
        <v>0</v>
      </c>
      <c r="GT242" s="19">
        <f t="shared" si="629"/>
        <v>0</v>
      </c>
      <c r="GU242" s="19">
        <f t="shared" si="629"/>
        <v>0</v>
      </c>
      <c r="GV242" s="19">
        <f t="shared" si="629"/>
        <v>0</v>
      </c>
      <c r="HA242" s="27" t="str">
        <f>IF(N242="wykład",G242*E242*'Formy zajęć'!$D$53*'Formy zajęć'!$D$58,IF(N242="ćw.aud",G242*E242*'Kierunek studiów'!$C$6/'Formy zajęć'!$D$59*'Formy zajęć'!$D$53,IF(N242="sem",G242*E242*'Kierunek studiów'!$C$6/'Formy zajęć'!$D$62*'Formy zajęć'!$D$53,IF(N242="ćw.konw",G242*E242*'Formy zajęć'!$D$53*'Kierunek studiów'!$C$6/'Formy zajęć'!$D$61,IF(N242="ćw.lab",G242*E242*'Formy zajęć'!$D$53*'Kierunek studiów'!$C$6/'Formy zajęć'!$D$60,IF(N242="niesklasyfikowane",0,""))))))</f>
        <v/>
      </c>
      <c r="HB242" s="19" t="str">
        <f>IF(HA242&lt;&gt;"",MROUND(HA242,0.5),"")</f>
        <v/>
      </c>
    </row>
    <row r="243" spans="2:210" x14ac:dyDescent="0.25">
      <c r="B243" s="28">
        <f t="shared" si="576"/>
        <v>0</v>
      </c>
      <c r="C243" s="25">
        <f>Przedmioty!B244</f>
        <v>0</v>
      </c>
      <c r="D243" s="28">
        <f>Przedmioty!D244</f>
        <v>0</v>
      </c>
      <c r="E243" s="28">
        <f>Przedmioty!C244</f>
        <v>0</v>
      </c>
      <c r="F243" s="29">
        <f t="shared" si="577"/>
        <v>0</v>
      </c>
      <c r="G243" s="29">
        <f t="shared" si="578"/>
        <v>0</v>
      </c>
      <c r="H243" s="29">
        <f t="shared" si="579"/>
        <v>0</v>
      </c>
      <c r="J243" s="19">
        <f t="shared" si="580"/>
        <v>0</v>
      </c>
      <c r="K243" s="19">
        <f t="shared" si="581"/>
        <v>930</v>
      </c>
      <c r="L243" s="19" t="str">
        <f>IF(OR(B244&gt;B243,J243=0),"",K243-SUM($L$216:L242))</f>
        <v/>
      </c>
      <c r="M243" s="19" t="str">
        <f t="shared" si="583"/>
        <v/>
      </c>
      <c r="N243" s="19" t="str">
        <f t="shared" si="529"/>
        <v/>
      </c>
      <c r="P243" s="55" t="str">
        <f>IF(N243="wykład",E243,IF(N243="ćw.aud",E243*'Kierunek studiów'!$C$6/'Formy zajęć'!$D$59,IF(N243="ćw.lab",E243*'Kierunek studiów'!$C$6/'Formy zajęć'!$D$60,IF(N243="ćw.konw",E243*'Kierunek studiów'!$C$6/'Formy zajęć'!$D$61,IF(N243="sem",E243*'Kierunek studiów'!$C$6/'Formy zajęć'!$D$62,IF(N243="niesklasyfikowane",0,""))))))</f>
        <v/>
      </c>
      <c r="V243" s="19">
        <f t="shared" si="584"/>
        <v>0</v>
      </c>
      <c r="W243" s="19">
        <f t="shared" si="584"/>
        <v>0</v>
      </c>
      <c r="X243" s="19">
        <f t="shared" si="584"/>
        <v>0</v>
      </c>
      <c r="Z243" s="19">
        <f t="shared" si="585"/>
        <v>0</v>
      </c>
      <c r="AA243" s="19">
        <f t="shared" si="585"/>
        <v>0</v>
      </c>
      <c r="AB243" s="19">
        <f t="shared" si="585"/>
        <v>0</v>
      </c>
      <c r="AD243" s="19">
        <f t="shared" si="586"/>
        <v>0</v>
      </c>
      <c r="AE243" s="19">
        <f t="shared" si="586"/>
        <v>0</v>
      </c>
      <c r="AF243" s="19">
        <f t="shared" si="586"/>
        <v>0</v>
      </c>
      <c r="AH243" s="19">
        <f t="shared" si="587"/>
        <v>0</v>
      </c>
      <c r="AI243" s="19">
        <f t="shared" si="587"/>
        <v>0</v>
      </c>
      <c r="AJ243" s="19">
        <f t="shared" si="587"/>
        <v>0</v>
      </c>
      <c r="AL243" s="19">
        <f t="shared" si="588"/>
        <v>0</v>
      </c>
      <c r="AM243" s="19">
        <f t="shared" si="588"/>
        <v>0</v>
      </c>
      <c r="AN243" s="19">
        <f t="shared" si="588"/>
        <v>0</v>
      </c>
      <c r="AP243" s="19">
        <f t="shared" si="589"/>
        <v>0</v>
      </c>
      <c r="AQ243" s="19">
        <f t="shared" si="589"/>
        <v>0</v>
      </c>
      <c r="AR243" s="19">
        <f t="shared" si="589"/>
        <v>0</v>
      </c>
      <c r="AT243" s="19">
        <f t="shared" si="590"/>
        <v>0</v>
      </c>
      <c r="AU243" s="19">
        <f t="shared" si="590"/>
        <v>0</v>
      </c>
      <c r="AV243" s="19">
        <f t="shared" si="590"/>
        <v>0</v>
      </c>
      <c r="AX243" s="19">
        <f t="shared" si="591"/>
        <v>0</v>
      </c>
      <c r="AY243" s="19">
        <f t="shared" si="591"/>
        <v>0</v>
      </c>
      <c r="AZ243" s="19">
        <f t="shared" si="591"/>
        <v>0</v>
      </c>
      <c r="BB243" s="19">
        <f t="shared" si="592"/>
        <v>0</v>
      </c>
      <c r="BC243" s="19">
        <f t="shared" si="592"/>
        <v>0</v>
      </c>
      <c r="BD243" s="19">
        <f t="shared" si="592"/>
        <v>0</v>
      </c>
      <c r="BF243" s="19">
        <f t="shared" si="593"/>
        <v>0</v>
      </c>
      <c r="BG243" s="19">
        <f t="shared" si="593"/>
        <v>0</v>
      </c>
      <c r="BH243" s="19">
        <f t="shared" si="593"/>
        <v>0</v>
      </c>
      <c r="BJ243" s="19">
        <f t="shared" si="594"/>
        <v>0</v>
      </c>
      <c r="BK243" s="19">
        <f t="shared" si="594"/>
        <v>0</v>
      </c>
      <c r="BL243" s="19">
        <f t="shared" si="594"/>
        <v>0</v>
      </c>
      <c r="BN243" s="19">
        <f t="shared" si="595"/>
        <v>0</v>
      </c>
      <c r="BO243" s="19">
        <f t="shared" si="595"/>
        <v>0</v>
      </c>
      <c r="BP243" s="19">
        <f t="shared" si="595"/>
        <v>0</v>
      </c>
      <c r="BR243" s="19">
        <f t="shared" si="596"/>
        <v>0</v>
      </c>
      <c r="BS243" s="19">
        <f t="shared" si="596"/>
        <v>0</v>
      </c>
      <c r="BT243" s="19">
        <f t="shared" si="596"/>
        <v>0</v>
      </c>
      <c r="BV243" s="19">
        <f t="shared" si="597"/>
        <v>0</v>
      </c>
      <c r="BW243" s="19">
        <f t="shared" si="597"/>
        <v>0</v>
      </c>
      <c r="BX243" s="19">
        <f t="shared" si="597"/>
        <v>0</v>
      </c>
      <c r="BZ243" s="19">
        <f t="shared" si="598"/>
        <v>0</v>
      </c>
      <c r="CA243" s="19">
        <f t="shared" si="598"/>
        <v>0</v>
      </c>
      <c r="CB243" s="19">
        <f t="shared" si="598"/>
        <v>0</v>
      </c>
      <c r="CD243" s="19">
        <f t="shared" si="599"/>
        <v>0</v>
      </c>
      <c r="CE243" s="19">
        <f t="shared" si="599"/>
        <v>0</v>
      </c>
      <c r="CF243" s="19">
        <f t="shared" si="599"/>
        <v>0</v>
      </c>
      <c r="CH243" s="19">
        <f t="shared" si="600"/>
        <v>0</v>
      </c>
      <c r="CI243" s="19">
        <f t="shared" si="600"/>
        <v>0</v>
      </c>
      <c r="CJ243" s="19">
        <f t="shared" si="600"/>
        <v>0</v>
      </c>
      <c r="CL243" s="19">
        <f t="shared" si="601"/>
        <v>0</v>
      </c>
      <c r="CM243" s="19">
        <f t="shared" si="601"/>
        <v>0</v>
      </c>
      <c r="CN243" s="19">
        <f t="shared" si="601"/>
        <v>0</v>
      </c>
      <c r="CP243" s="19">
        <f t="shared" si="602"/>
        <v>0</v>
      </c>
      <c r="CQ243" s="19">
        <f t="shared" si="602"/>
        <v>0</v>
      </c>
      <c r="CR243" s="19">
        <f t="shared" si="602"/>
        <v>0</v>
      </c>
      <c r="CT243" s="19">
        <f t="shared" si="603"/>
        <v>0</v>
      </c>
      <c r="CU243" s="19">
        <f t="shared" si="603"/>
        <v>0</v>
      </c>
      <c r="CV243" s="19">
        <f t="shared" si="603"/>
        <v>0</v>
      </c>
      <c r="CX243" s="19">
        <f t="shared" si="604"/>
        <v>0</v>
      </c>
      <c r="CY243" s="19">
        <f t="shared" si="604"/>
        <v>0</v>
      </c>
      <c r="CZ243" s="19">
        <f t="shared" si="604"/>
        <v>0</v>
      </c>
      <c r="DB243" s="19">
        <f t="shared" si="605"/>
        <v>0</v>
      </c>
      <c r="DC243" s="19">
        <f t="shared" si="605"/>
        <v>0</v>
      </c>
      <c r="DD243" s="19">
        <f t="shared" si="605"/>
        <v>0</v>
      </c>
      <c r="DF243" s="19">
        <f t="shared" si="606"/>
        <v>0</v>
      </c>
      <c r="DG243" s="19">
        <f t="shared" si="606"/>
        <v>0</v>
      </c>
      <c r="DH243" s="19">
        <f t="shared" si="606"/>
        <v>0</v>
      </c>
      <c r="DJ243" s="19">
        <f t="shared" si="607"/>
        <v>0</v>
      </c>
      <c r="DK243" s="19">
        <f t="shared" si="607"/>
        <v>0</v>
      </c>
      <c r="DL243" s="19">
        <f t="shared" si="607"/>
        <v>0</v>
      </c>
      <c r="DN243" s="19">
        <f t="shared" si="608"/>
        <v>0</v>
      </c>
      <c r="DO243" s="19">
        <f t="shared" si="608"/>
        <v>0</v>
      </c>
      <c r="DP243" s="19">
        <f t="shared" si="608"/>
        <v>0</v>
      </c>
      <c r="DR243" s="19">
        <f t="shared" si="609"/>
        <v>0</v>
      </c>
      <c r="DS243" s="19">
        <f t="shared" si="609"/>
        <v>0</v>
      </c>
      <c r="DT243" s="19">
        <f t="shared" si="609"/>
        <v>0</v>
      </c>
      <c r="DV243" s="19">
        <f t="shared" si="610"/>
        <v>0</v>
      </c>
      <c r="DW243" s="19">
        <f t="shared" si="610"/>
        <v>0</v>
      </c>
      <c r="DX243" s="19">
        <f t="shared" si="610"/>
        <v>0</v>
      </c>
      <c r="DZ243" s="19">
        <f t="shared" si="611"/>
        <v>0</v>
      </c>
      <c r="EA243" s="19">
        <f t="shared" si="611"/>
        <v>0</v>
      </c>
      <c r="EB243" s="19">
        <f t="shared" si="611"/>
        <v>0</v>
      </c>
      <c r="ED243" s="19">
        <f t="shared" si="612"/>
        <v>0</v>
      </c>
      <c r="EE243" s="19">
        <f t="shared" si="612"/>
        <v>0</v>
      </c>
      <c r="EF243" s="19">
        <f t="shared" si="612"/>
        <v>0</v>
      </c>
      <c r="EH243" s="19">
        <f t="shared" si="613"/>
        <v>0</v>
      </c>
      <c r="EI243" s="19">
        <f t="shared" si="613"/>
        <v>0</v>
      </c>
      <c r="EJ243" s="19">
        <f t="shared" si="613"/>
        <v>0</v>
      </c>
      <c r="EL243" s="19">
        <f t="shared" si="614"/>
        <v>0</v>
      </c>
      <c r="EM243" s="19">
        <f t="shared" si="614"/>
        <v>0</v>
      </c>
      <c r="EN243" s="19">
        <f t="shared" si="614"/>
        <v>0</v>
      </c>
      <c r="EP243" s="19">
        <f t="shared" si="615"/>
        <v>0</v>
      </c>
      <c r="EQ243" s="19">
        <f t="shared" si="615"/>
        <v>0</v>
      </c>
      <c r="ER243" s="19">
        <f t="shared" si="615"/>
        <v>0</v>
      </c>
      <c r="ET243" s="19">
        <f t="shared" si="616"/>
        <v>0</v>
      </c>
      <c r="EU243" s="19">
        <f t="shared" si="616"/>
        <v>0</v>
      </c>
      <c r="EV243" s="19">
        <f t="shared" si="616"/>
        <v>0</v>
      </c>
      <c r="EX243" s="19">
        <f t="shared" si="617"/>
        <v>0</v>
      </c>
      <c r="EY243" s="19">
        <f t="shared" si="617"/>
        <v>0</v>
      </c>
      <c r="EZ243" s="19">
        <f t="shared" si="617"/>
        <v>0</v>
      </c>
      <c r="FB243" s="19">
        <f t="shared" si="618"/>
        <v>0</v>
      </c>
      <c r="FC243" s="19">
        <f t="shared" si="618"/>
        <v>0</v>
      </c>
      <c r="FD243" s="19">
        <f t="shared" si="618"/>
        <v>0</v>
      </c>
      <c r="FF243" s="19">
        <f t="shared" si="619"/>
        <v>0</v>
      </c>
      <c r="FG243" s="19">
        <f t="shared" si="619"/>
        <v>0</v>
      </c>
      <c r="FH243" s="19">
        <f t="shared" si="619"/>
        <v>0</v>
      </c>
      <c r="FJ243" s="19">
        <f t="shared" si="620"/>
        <v>0</v>
      </c>
      <c r="FK243" s="19">
        <f t="shared" si="620"/>
        <v>0</v>
      </c>
      <c r="FL243" s="19">
        <f t="shared" si="620"/>
        <v>0</v>
      </c>
      <c r="FN243" s="19">
        <f t="shared" si="621"/>
        <v>0</v>
      </c>
      <c r="FO243" s="19">
        <f t="shared" si="621"/>
        <v>0</v>
      </c>
      <c r="FP243" s="19">
        <f t="shared" si="621"/>
        <v>0</v>
      </c>
      <c r="FR243" s="19">
        <f t="shared" si="622"/>
        <v>0</v>
      </c>
      <c r="FS243" s="19">
        <f t="shared" si="622"/>
        <v>0</v>
      </c>
      <c r="FT243" s="19">
        <f t="shared" si="622"/>
        <v>0</v>
      </c>
      <c r="FV243" s="19">
        <f t="shared" si="623"/>
        <v>0</v>
      </c>
      <c r="FW243" s="19">
        <f t="shared" si="623"/>
        <v>0</v>
      </c>
      <c r="FX243" s="19">
        <f t="shared" si="623"/>
        <v>0</v>
      </c>
      <c r="FZ243" s="19">
        <f t="shared" si="624"/>
        <v>0</v>
      </c>
      <c r="GA243" s="19">
        <f t="shared" si="624"/>
        <v>0</v>
      </c>
      <c r="GB243" s="19">
        <f t="shared" si="624"/>
        <v>0</v>
      </c>
      <c r="GD243" s="19">
        <f t="shared" si="625"/>
        <v>0</v>
      </c>
      <c r="GE243" s="19">
        <f t="shared" si="625"/>
        <v>0</v>
      </c>
      <c r="GF243" s="19">
        <f t="shared" si="625"/>
        <v>0</v>
      </c>
      <c r="GH243" s="19">
        <f t="shared" si="626"/>
        <v>0</v>
      </c>
      <c r="GI243" s="19">
        <f t="shared" si="626"/>
        <v>0</v>
      </c>
      <c r="GJ243" s="19">
        <f t="shared" si="626"/>
        <v>0</v>
      </c>
      <c r="GL243" s="19">
        <f t="shared" si="627"/>
        <v>0</v>
      </c>
      <c r="GM243" s="19">
        <f t="shared" si="627"/>
        <v>0</v>
      </c>
      <c r="GN243" s="19">
        <f t="shared" si="627"/>
        <v>0</v>
      </c>
      <c r="GP243" s="19">
        <f t="shared" si="628"/>
        <v>0</v>
      </c>
      <c r="GQ243" s="19">
        <f t="shared" si="628"/>
        <v>0</v>
      </c>
      <c r="GR243" s="19">
        <f t="shared" si="628"/>
        <v>0</v>
      </c>
      <c r="GT243" s="19">
        <f t="shared" si="629"/>
        <v>0</v>
      </c>
      <c r="GU243" s="19">
        <f t="shared" si="629"/>
        <v>0</v>
      </c>
      <c r="GV243" s="19">
        <f t="shared" si="629"/>
        <v>0</v>
      </c>
      <c r="HA243" s="27" t="str">
        <f>IF(N243="wykład",G243*E243*'Formy zajęć'!$D$53*'Formy zajęć'!$D$58,IF(N243="ćw.aud",G243*E243*'Kierunek studiów'!$C$6/'Formy zajęć'!$D$59*'Formy zajęć'!$D$53,IF(N243="sem",G243*E243*'Kierunek studiów'!$C$6/'Formy zajęć'!$D$62*'Formy zajęć'!$D$53,IF(N243="ćw.konw",G243*E243*'Formy zajęć'!$D$53*'Kierunek studiów'!$C$6/'Formy zajęć'!$D$61,IF(N243="ćw.lab",G243*E243*'Formy zajęć'!$D$53*'Kierunek studiów'!$C$6/'Formy zajęć'!$D$60,IF(N243="niesklasyfikowane",0,""))))))</f>
        <v/>
      </c>
      <c r="HB243" s="19" t="str">
        <f t="shared" si="582"/>
        <v/>
      </c>
    </row>
    <row r="244" spans="2:210" x14ac:dyDescent="0.25">
      <c r="B244" s="28">
        <f t="shared" si="576"/>
        <v>0</v>
      </c>
      <c r="C244" s="25">
        <f>Przedmioty!B245</f>
        <v>0</v>
      </c>
      <c r="D244" s="28">
        <f>Przedmioty!D245</f>
        <v>0</v>
      </c>
      <c r="E244" s="28">
        <f>Przedmioty!C245</f>
        <v>0</v>
      </c>
      <c r="F244" s="29">
        <f t="shared" si="577"/>
        <v>0</v>
      </c>
      <c r="G244" s="29">
        <f t="shared" si="578"/>
        <v>0</v>
      </c>
      <c r="H244" s="29">
        <f t="shared" si="579"/>
        <v>0</v>
      </c>
      <c r="J244" s="19">
        <f t="shared" si="580"/>
        <v>0</v>
      </c>
      <c r="K244" s="19">
        <f t="shared" si="581"/>
        <v>930</v>
      </c>
      <c r="L244" s="19" t="str">
        <f>IF(OR(B245&gt;B244,J244=0),"",K244-SUM($L$216:L243))</f>
        <v/>
      </c>
      <c r="M244" s="19" t="str">
        <f t="shared" si="583"/>
        <v/>
      </c>
      <c r="N244" s="19" t="str">
        <f t="shared" si="529"/>
        <v/>
      </c>
      <c r="P244" s="55" t="str">
        <f>IF(N244="wykład",E244,IF(N244="ćw.aud",E244*'Kierunek studiów'!$C$6/'Formy zajęć'!$D$59,IF(N244="ćw.lab",E244*'Kierunek studiów'!$C$6/'Formy zajęć'!$D$60,IF(N244="ćw.konw",E244*'Kierunek studiów'!$C$6/'Formy zajęć'!$D$61,IF(N244="sem",E244*'Kierunek studiów'!$C$6/'Formy zajęć'!$D$62,IF(N244="niesklasyfikowane",0,""))))))</f>
        <v/>
      </c>
      <c r="V244" s="19">
        <f t="shared" si="584"/>
        <v>0</v>
      </c>
      <c r="W244" s="19">
        <f t="shared" si="584"/>
        <v>0</v>
      </c>
      <c r="X244" s="19">
        <f t="shared" si="584"/>
        <v>0</v>
      </c>
      <c r="Z244" s="19">
        <f t="shared" si="585"/>
        <v>0</v>
      </c>
      <c r="AA244" s="19">
        <f t="shared" si="585"/>
        <v>0</v>
      </c>
      <c r="AB244" s="19">
        <f t="shared" si="585"/>
        <v>0</v>
      </c>
      <c r="AD244" s="19">
        <f t="shared" si="586"/>
        <v>0</v>
      </c>
      <c r="AE244" s="19">
        <f t="shared" si="586"/>
        <v>0</v>
      </c>
      <c r="AF244" s="19">
        <f t="shared" si="586"/>
        <v>0</v>
      </c>
      <c r="AH244" s="19">
        <f t="shared" si="587"/>
        <v>0</v>
      </c>
      <c r="AI244" s="19">
        <f t="shared" si="587"/>
        <v>0</v>
      </c>
      <c r="AJ244" s="19">
        <f t="shared" si="587"/>
        <v>0</v>
      </c>
      <c r="AL244" s="19">
        <f t="shared" si="588"/>
        <v>0</v>
      </c>
      <c r="AM244" s="19">
        <f t="shared" si="588"/>
        <v>0</v>
      </c>
      <c r="AN244" s="19">
        <f t="shared" si="588"/>
        <v>0</v>
      </c>
      <c r="AP244" s="19">
        <f t="shared" si="589"/>
        <v>0</v>
      </c>
      <c r="AQ244" s="19">
        <f t="shared" si="589"/>
        <v>0</v>
      </c>
      <c r="AR244" s="19">
        <f t="shared" si="589"/>
        <v>0</v>
      </c>
      <c r="AT244" s="19">
        <f t="shared" si="590"/>
        <v>0</v>
      </c>
      <c r="AU244" s="19">
        <f t="shared" si="590"/>
        <v>0</v>
      </c>
      <c r="AV244" s="19">
        <f t="shared" si="590"/>
        <v>0</v>
      </c>
      <c r="AX244" s="19">
        <f t="shared" si="591"/>
        <v>0</v>
      </c>
      <c r="AY244" s="19">
        <f t="shared" si="591"/>
        <v>0</v>
      </c>
      <c r="AZ244" s="19">
        <f t="shared" si="591"/>
        <v>0</v>
      </c>
      <c r="BB244" s="19">
        <f t="shared" si="592"/>
        <v>0</v>
      </c>
      <c r="BC244" s="19">
        <f t="shared" si="592"/>
        <v>0</v>
      </c>
      <c r="BD244" s="19">
        <f t="shared" si="592"/>
        <v>0</v>
      </c>
      <c r="BF244" s="19">
        <f t="shared" si="593"/>
        <v>0</v>
      </c>
      <c r="BG244" s="19">
        <f t="shared" si="593"/>
        <v>0</v>
      </c>
      <c r="BH244" s="19">
        <f t="shared" si="593"/>
        <v>0</v>
      </c>
      <c r="BJ244" s="19">
        <f t="shared" si="594"/>
        <v>0</v>
      </c>
      <c r="BK244" s="19">
        <f t="shared" si="594"/>
        <v>0</v>
      </c>
      <c r="BL244" s="19">
        <f t="shared" si="594"/>
        <v>0</v>
      </c>
      <c r="BN244" s="19">
        <f t="shared" si="595"/>
        <v>0</v>
      </c>
      <c r="BO244" s="19">
        <f t="shared" si="595"/>
        <v>0</v>
      </c>
      <c r="BP244" s="19">
        <f t="shared" si="595"/>
        <v>0</v>
      </c>
      <c r="BR244" s="19">
        <f t="shared" si="596"/>
        <v>0</v>
      </c>
      <c r="BS244" s="19">
        <f t="shared" si="596"/>
        <v>0</v>
      </c>
      <c r="BT244" s="19">
        <f t="shared" si="596"/>
        <v>0</v>
      </c>
      <c r="BV244" s="19">
        <f t="shared" si="597"/>
        <v>0</v>
      </c>
      <c r="BW244" s="19">
        <f t="shared" si="597"/>
        <v>0</v>
      </c>
      <c r="BX244" s="19">
        <f t="shared" si="597"/>
        <v>0</v>
      </c>
      <c r="BZ244" s="19">
        <f t="shared" si="598"/>
        <v>0</v>
      </c>
      <c r="CA244" s="19">
        <f t="shared" si="598"/>
        <v>0</v>
      </c>
      <c r="CB244" s="19">
        <f t="shared" si="598"/>
        <v>0</v>
      </c>
      <c r="CD244" s="19">
        <f t="shared" si="599"/>
        <v>0</v>
      </c>
      <c r="CE244" s="19">
        <f t="shared" si="599"/>
        <v>0</v>
      </c>
      <c r="CF244" s="19">
        <f t="shared" si="599"/>
        <v>0</v>
      </c>
      <c r="CH244" s="19">
        <f t="shared" si="600"/>
        <v>0</v>
      </c>
      <c r="CI244" s="19">
        <f t="shared" si="600"/>
        <v>0</v>
      </c>
      <c r="CJ244" s="19">
        <f t="shared" si="600"/>
        <v>0</v>
      </c>
      <c r="CL244" s="19">
        <f t="shared" si="601"/>
        <v>0</v>
      </c>
      <c r="CM244" s="19">
        <f t="shared" si="601"/>
        <v>0</v>
      </c>
      <c r="CN244" s="19">
        <f t="shared" si="601"/>
        <v>0</v>
      </c>
      <c r="CP244" s="19">
        <f t="shared" si="602"/>
        <v>0</v>
      </c>
      <c r="CQ244" s="19">
        <f t="shared" si="602"/>
        <v>0</v>
      </c>
      <c r="CR244" s="19">
        <f t="shared" si="602"/>
        <v>0</v>
      </c>
      <c r="CT244" s="19">
        <f t="shared" si="603"/>
        <v>0</v>
      </c>
      <c r="CU244" s="19">
        <f t="shared" si="603"/>
        <v>0</v>
      </c>
      <c r="CV244" s="19">
        <f t="shared" si="603"/>
        <v>0</v>
      </c>
      <c r="CX244" s="19">
        <f t="shared" si="604"/>
        <v>0</v>
      </c>
      <c r="CY244" s="19">
        <f t="shared" si="604"/>
        <v>0</v>
      </c>
      <c r="CZ244" s="19">
        <f t="shared" si="604"/>
        <v>0</v>
      </c>
      <c r="DB244" s="19">
        <f t="shared" si="605"/>
        <v>0</v>
      </c>
      <c r="DC244" s="19">
        <f t="shared" si="605"/>
        <v>0</v>
      </c>
      <c r="DD244" s="19">
        <f t="shared" si="605"/>
        <v>0</v>
      </c>
      <c r="DF244" s="19">
        <f t="shared" si="606"/>
        <v>0</v>
      </c>
      <c r="DG244" s="19">
        <f t="shared" si="606"/>
        <v>0</v>
      </c>
      <c r="DH244" s="19">
        <f t="shared" si="606"/>
        <v>0</v>
      </c>
      <c r="DJ244" s="19">
        <f t="shared" si="607"/>
        <v>0</v>
      </c>
      <c r="DK244" s="19">
        <f t="shared" si="607"/>
        <v>0</v>
      </c>
      <c r="DL244" s="19">
        <f t="shared" si="607"/>
        <v>0</v>
      </c>
      <c r="DN244" s="19">
        <f t="shared" si="608"/>
        <v>0</v>
      </c>
      <c r="DO244" s="19">
        <f t="shared" si="608"/>
        <v>0</v>
      </c>
      <c r="DP244" s="19">
        <f t="shared" si="608"/>
        <v>0</v>
      </c>
      <c r="DR244" s="19">
        <f t="shared" si="609"/>
        <v>0</v>
      </c>
      <c r="DS244" s="19">
        <f t="shared" si="609"/>
        <v>0</v>
      </c>
      <c r="DT244" s="19">
        <f t="shared" si="609"/>
        <v>0</v>
      </c>
      <c r="DV244" s="19">
        <f t="shared" si="610"/>
        <v>0</v>
      </c>
      <c r="DW244" s="19">
        <f t="shared" si="610"/>
        <v>0</v>
      </c>
      <c r="DX244" s="19">
        <f t="shared" si="610"/>
        <v>0</v>
      </c>
      <c r="DZ244" s="19">
        <f t="shared" si="611"/>
        <v>0</v>
      </c>
      <c r="EA244" s="19">
        <f t="shared" si="611"/>
        <v>0</v>
      </c>
      <c r="EB244" s="19">
        <f t="shared" si="611"/>
        <v>0</v>
      </c>
      <c r="ED244" s="19">
        <f t="shared" si="612"/>
        <v>0</v>
      </c>
      <c r="EE244" s="19">
        <f t="shared" si="612"/>
        <v>0</v>
      </c>
      <c r="EF244" s="19">
        <f t="shared" si="612"/>
        <v>0</v>
      </c>
      <c r="EH244" s="19">
        <f t="shared" si="613"/>
        <v>0</v>
      </c>
      <c r="EI244" s="19">
        <f t="shared" si="613"/>
        <v>0</v>
      </c>
      <c r="EJ244" s="19">
        <f t="shared" si="613"/>
        <v>0</v>
      </c>
      <c r="EL244" s="19">
        <f t="shared" si="614"/>
        <v>0</v>
      </c>
      <c r="EM244" s="19">
        <f t="shared" si="614"/>
        <v>0</v>
      </c>
      <c r="EN244" s="19">
        <f t="shared" si="614"/>
        <v>0</v>
      </c>
      <c r="EP244" s="19">
        <f t="shared" si="615"/>
        <v>0</v>
      </c>
      <c r="EQ244" s="19">
        <f t="shared" si="615"/>
        <v>0</v>
      </c>
      <c r="ER244" s="19">
        <f t="shared" si="615"/>
        <v>0</v>
      </c>
      <c r="ET244" s="19">
        <f t="shared" si="616"/>
        <v>0</v>
      </c>
      <c r="EU244" s="19">
        <f t="shared" si="616"/>
        <v>0</v>
      </c>
      <c r="EV244" s="19">
        <f t="shared" si="616"/>
        <v>0</v>
      </c>
      <c r="EX244" s="19">
        <f t="shared" si="617"/>
        <v>0</v>
      </c>
      <c r="EY244" s="19">
        <f t="shared" si="617"/>
        <v>0</v>
      </c>
      <c r="EZ244" s="19">
        <f t="shared" si="617"/>
        <v>0</v>
      </c>
      <c r="FB244" s="19">
        <f t="shared" si="618"/>
        <v>0</v>
      </c>
      <c r="FC244" s="19">
        <f t="shared" si="618"/>
        <v>0</v>
      </c>
      <c r="FD244" s="19">
        <f t="shared" si="618"/>
        <v>0</v>
      </c>
      <c r="FF244" s="19">
        <f t="shared" si="619"/>
        <v>0</v>
      </c>
      <c r="FG244" s="19">
        <f t="shared" si="619"/>
        <v>0</v>
      </c>
      <c r="FH244" s="19">
        <f t="shared" si="619"/>
        <v>0</v>
      </c>
      <c r="FJ244" s="19">
        <f t="shared" si="620"/>
        <v>0</v>
      </c>
      <c r="FK244" s="19">
        <f t="shared" si="620"/>
        <v>0</v>
      </c>
      <c r="FL244" s="19">
        <f t="shared" si="620"/>
        <v>0</v>
      </c>
      <c r="FN244" s="19">
        <f t="shared" si="621"/>
        <v>0</v>
      </c>
      <c r="FO244" s="19">
        <f t="shared" si="621"/>
        <v>0</v>
      </c>
      <c r="FP244" s="19">
        <f t="shared" si="621"/>
        <v>0</v>
      </c>
      <c r="FR244" s="19">
        <f t="shared" si="622"/>
        <v>0</v>
      </c>
      <c r="FS244" s="19">
        <f t="shared" si="622"/>
        <v>0</v>
      </c>
      <c r="FT244" s="19">
        <f t="shared" si="622"/>
        <v>0</v>
      </c>
      <c r="FV244" s="19">
        <f t="shared" si="623"/>
        <v>0</v>
      </c>
      <c r="FW244" s="19">
        <f t="shared" si="623"/>
        <v>0</v>
      </c>
      <c r="FX244" s="19">
        <f t="shared" si="623"/>
        <v>0</v>
      </c>
      <c r="FZ244" s="19">
        <f t="shared" si="624"/>
        <v>0</v>
      </c>
      <c r="GA244" s="19">
        <f t="shared" si="624"/>
        <v>0</v>
      </c>
      <c r="GB244" s="19">
        <f t="shared" si="624"/>
        <v>0</v>
      </c>
      <c r="GD244" s="19">
        <f t="shared" si="625"/>
        <v>0</v>
      </c>
      <c r="GE244" s="19">
        <f t="shared" si="625"/>
        <v>0</v>
      </c>
      <c r="GF244" s="19">
        <f t="shared" si="625"/>
        <v>0</v>
      </c>
      <c r="GH244" s="19">
        <f t="shared" si="626"/>
        <v>0</v>
      </c>
      <c r="GI244" s="19">
        <f t="shared" si="626"/>
        <v>0</v>
      </c>
      <c r="GJ244" s="19">
        <f t="shared" si="626"/>
        <v>0</v>
      </c>
      <c r="GL244" s="19">
        <f t="shared" si="627"/>
        <v>0</v>
      </c>
      <c r="GM244" s="19">
        <f t="shared" si="627"/>
        <v>0</v>
      </c>
      <c r="GN244" s="19">
        <f t="shared" si="627"/>
        <v>0</v>
      </c>
      <c r="GP244" s="19">
        <f t="shared" si="628"/>
        <v>0</v>
      </c>
      <c r="GQ244" s="19">
        <f t="shared" si="628"/>
        <v>0</v>
      </c>
      <c r="GR244" s="19">
        <f t="shared" si="628"/>
        <v>0</v>
      </c>
      <c r="GT244" s="19">
        <f t="shared" si="629"/>
        <v>0</v>
      </c>
      <c r="GU244" s="19">
        <f t="shared" si="629"/>
        <v>0</v>
      </c>
      <c r="GV244" s="19">
        <f t="shared" si="629"/>
        <v>0</v>
      </c>
      <c r="HA244" s="27" t="str">
        <f>IF(N244="wykład",G244*E244*'Formy zajęć'!$D$53*'Formy zajęć'!$D$58,IF(N244="ćw.aud",G244*E244*'Kierunek studiów'!$C$6/'Formy zajęć'!$D$59*'Formy zajęć'!$D$53,IF(N244="sem",G244*E244*'Kierunek studiów'!$C$6/'Formy zajęć'!$D$62*'Formy zajęć'!$D$53,IF(N244="ćw.konw",G244*E244*'Formy zajęć'!$D$53*'Kierunek studiów'!$C$6/'Formy zajęć'!$D$61,IF(N244="ćw.lab",G244*E244*'Formy zajęć'!$D$53*'Kierunek studiów'!$C$6/'Formy zajęć'!$D$60,IF(N244="niesklasyfikowane",0,""))))))</f>
        <v/>
      </c>
      <c r="HB244" s="19" t="str">
        <f t="shared" si="582"/>
        <v/>
      </c>
    </row>
    <row r="245" spans="2:210" x14ac:dyDescent="0.25">
      <c r="B245" s="28">
        <f t="shared" si="576"/>
        <v>0</v>
      </c>
      <c r="C245" s="25">
        <f>Przedmioty!B246</f>
        <v>0</v>
      </c>
      <c r="D245" s="28">
        <f>Przedmioty!D246</f>
        <v>0</v>
      </c>
      <c r="E245" s="28">
        <f>Przedmioty!C246</f>
        <v>0</v>
      </c>
      <c r="F245" s="29">
        <f t="shared" si="577"/>
        <v>0</v>
      </c>
      <c r="G245" s="29">
        <f t="shared" si="578"/>
        <v>0</v>
      </c>
      <c r="H245" s="29">
        <f t="shared" si="579"/>
        <v>0</v>
      </c>
      <c r="J245" s="19">
        <f t="shared" si="580"/>
        <v>0</v>
      </c>
      <c r="K245" s="19">
        <f t="shared" si="581"/>
        <v>930</v>
      </c>
      <c r="L245" s="19" t="str">
        <f>IF(OR(B246&gt;B245,J245=0),"",K245-SUM($L$216:L244))</f>
        <v/>
      </c>
      <c r="M245" s="19" t="str">
        <f t="shared" si="583"/>
        <v/>
      </c>
      <c r="N245" s="19" t="str">
        <f t="shared" si="529"/>
        <v/>
      </c>
      <c r="P245" s="55" t="str">
        <f>IF(N245="wykład",E245,IF(N245="ćw.aud",E245*'Kierunek studiów'!$C$6/'Formy zajęć'!$D$59,IF(N245="ćw.lab",E245*'Kierunek studiów'!$C$6/'Formy zajęć'!$D$60,IF(N245="ćw.konw",E245*'Kierunek studiów'!$C$6/'Formy zajęć'!$D$61,IF(N245="sem",E245*'Kierunek studiów'!$C$6/'Formy zajęć'!$D$62,IF(N245="niesklasyfikowane",0,""))))))</f>
        <v/>
      </c>
      <c r="V245" s="19">
        <f t="shared" si="584"/>
        <v>0</v>
      </c>
      <c r="W245" s="19">
        <f t="shared" si="584"/>
        <v>0</v>
      </c>
      <c r="X245" s="19">
        <f t="shared" si="584"/>
        <v>0</v>
      </c>
      <c r="Z245" s="19">
        <f t="shared" si="585"/>
        <v>0</v>
      </c>
      <c r="AA245" s="19">
        <f t="shared" si="585"/>
        <v>0</v>
      </c>
      <c r="AB245" s="19">
        <f t="shared" si="585"/>
        <v>0</v>
      </c>
      <c r="AD245" s="19">
        <f t="shared" si="586"/>
        <v>0</v>
      </c>
      <c r="AE245" s="19">
        <f t="shared" si="586"/>
        <v>0</v>
      </c>
      <c r="AF245" s="19">
        <f t="shared" si="586"/>
        <v>0</v>
      </c>
      <c r="AH245" s="19">
        <f t="shared" si="587"/>
        <v>0</v>
      </c>
      <c r="AI245" s="19">
        <f t="shared" si="587"/>
        <v>0</v>
      </c>
      <c r="AJ245" s="19">
        <f t="shared" si="587"/>
        <v>0</v>
      </c>
      <c r="AL245" s="19">
        <f t="shared" si="588"/>
        <v>0</v>
      </c>
      <c r="AM245" s="19">
        <f t="shared" si="588"/>
        <v>0</v>
      </c>
      <c r="AN245" s="19">
        <f t="shared" si="588"/>
        <v>0</v>
      </c>
      <c r="AP245" s="19">
        <f t="shared" si="589"/>
        <v>0</v>
      </c>
      <c r="AQ245" s="19">
        <f t="shared" si="589"/>
        <v>0</v>
      </c>
      <c r="AR245" s="19">
        <f t="shared" si="589"/>
        <v>0</v>
      </c>
      <c r="AT245" s="19">
        <f t="shared" si="590"/>
        <v>0</v>
      </c>
      <c r="AU245" s="19">
        <f t="shared" si="590"/>
        <v>0</v>
      </c>
      <c r="AV245" s="19">
        <f t="shared" si="590"/>
        <v>0</v>
      </c>
      <c r="AX245" s="19">
        <f t="shared" si="591"/>
        <v>0</v>
      </c>
      <c r="AY245" s="19">
        <f t="shared" si="591"/>
        <v>0</v>
      </c>
      <c r="AZ245" s="19">
        <f t="shared" si="591"/>
        <v>0</v>
      </c>
      <c r="BB245" s="19">
        <f t="shared" si="592"/>
        <v>0</v>
      </c>
      <c r="BC245" s="19">
        <f t="shared" si="592"/>
        <v>0</v>
      </c>
      <c r="BD245" s="19">
        <f t="shared" si="592"/>
        <v>0</v>
      </c>
      <c r="BF245" s="19">
        <f t="shared" si="593"/>
        <v>0</v>
      </c>
      <c r="BG245" s="19">
        <f t="shared" si="593"/>
        <v>0</v>
      </c>
      <c r="BH245" s="19">
        <f t="shared" si="593"/>
        <v>0</v>
      </c>
      <c r="BJ245" s="19">
        <f t="shared" si="594"/>
        <v>0</v>
      </c>
      <c r="BK245" s="19">
        <f t="shared" si="594"/>
        <v>0</v>
      </c>
      <c r="BL245" s="19">
        <f t="shared" si="594"/>
        <v>0</v>
      </c>
      <c r="BN245" s="19">
        <f t="shared" si="595"/>
        <v>0</v>
      </c>
      <c r="BO245" s="19">
        <f t="shared" si="595"/>
        <v>0</v>
      </c>
      <c r="BP245" s="19">
        <f t="shared" si="595"/>
        <v>0</v>
      </c>
      <c r="BR245" s="19">
        <f t="shared" si="596"/>
        <v>0</v>
      </c>
      <c r="BS245" s="19">
        <f t="shared" si="596"/>
        <v>0</v>
      </c>
      <c r="BT245" s="19">
        <f t="shared" si="596"/>
        <v>0</v>
      </c>
      <c r="BV245" s="19">
        <f t="shared" si="597"/>
        <v>0</v>
      </c>
      <c r="BW245" s="19">
        <f t="shared" si="597"/>
        <v>0</v>
      </c>
      <c r="BX245" s="19">
        <f t="shared" si="597"/>
        <v>0</v>
      </c>
      <c r="BZ245" s="19">
        <f t="shared" si="598"/>
        <v>0</v>
      </c>
      <c r="CA245" s="19">
        <f t="shared" si="598"/>
        <v>0</v>
      </c>
      <c r="CB245" s="19">
        <f t="shared" si="598"/>
        <v>0</v>
      </c>
      <c r="CD245" s="19">
        <f t="shared" si="599"/>
        <v>0</v>
      </c>
      <c r="CE245" s="19">
        <f t="shared" si="599"/>
        <v>0</v>
      </c>
      <c r="CF245" s="19">
        <f t="shared" si="599"/>
        <v>0</v>
      </c>
      <c r="CH245" s="19">
        <f t="shared" si="600"/>
        <v>0</v>
      </c>
      <c r="CI245" s="19">
        <f t="shared" si="600"/>
        <v>0</v>
      </c>
      <c r="CJ245" s="19">
        <f t="shared" si="600"/>
        <v>0</v>
      </c>
      <c r="CL245" s="19">
        <f t="shared" si="601"/>
        <v>0</v>
      </c>
      <c r="CM245" s="19">
        <f t="shared" si="601"/>
        <v>0</v>
      </c>
      <c r="CN245" s="19">
        <f t="shared" si="601"/>
        <v>0</v>
      </c>
      <c r="CP245" s="19">
        <f t="shared" si="602"/>
        <v>0</v>
      </c>
      <c r="CQ245" s="19">
        <f t="shared" si="602"/>
        <v>0</v>
      </c>
      <c r="CR245" s="19">
        <f t="shared" si="602"/>
        <v>0</v>
      </c>
      <c r="CT245" s="19">
        <f t="shared" si="603"/>
        <v>0</v>
      </c>
      <c r="CU245" s="19">
        <f t="shared" si="603"/>
        <v>0</v>
      </c>
      <c r="CV245" s="19">
        <f t="shared" si="603"/>
        <v>0</v>
      </c>
      <c r="CX245" s="19">
        <f t="shared" si="604"/>
        <v>0</v>
      </c>
      <c r="CY245" s="19">
        <f t="shared" si="604"/>
        <v>0</v>
      </c>
      <c r="CZ245" s="19">
        <f t="shared" si="604"/>
        <v>0</v>
      </c>
      <c r="DB245" s="19">
        <f t="shared" si="605"/>
        <v>0</v>
      </c>
      <c r="DC245" s="19">
        <f t="shared" si="605"/>
        <v>0</v>
      </c>
      <c r="DD245" s="19">
        <f t="shared" si="605"/>
        <v>0</v>
      </c>
      <c r="DF245" s="19">
        <f t="shared" si="606"/>
        <v>0</v>
      </c>
      <c r="DG245" s="19">
        <f t="shared" si="606"/>
        <v>0</v>
      </c>
      <c r="DH245" s="19">
        <f t="shared" si="606"/>
        <v>0</v>
      </c>
      <c r="DJ245" s="19">
        <f t="shared" si="607"/>
        <v>0</v>
      </c>
      <c r="DK245" s="19">
        <f t="shared" si="607"/>
        <v>0</v>
      </c>
      <c r="DL245" s="19">
        <f t="shared" si="607"/>
        <v>0</v>
      </c>
      <c r="DN245" s="19">
        <f t="shared" si="608"/>
        <v>0</v>
      </c>
      <c r="DO245" s="19">
        <f t="shared" si="608"/>
        <v>0</v>
      </c>
      <c r="DP245" s="19">
        <f t="shared" si="608"/>
        <v>0</v>
      </c>
      <c r="DR245" s="19">
        <f t="shared" si="609"/>
        <v>0</v>
      </c>
      <c r="DS245" s="19">
        <f t="shared" si="609"/>
        <v>0</v>
      </c>
      <c r="DT245" s="19">
        <f t="shared" si="609"/>
        <v>0</v>
      </c>
      <c r="DV245" s="19">
        <f t="shared" si="610"/>
        <v>0</v>
      </c>
      <c r="DW245" s="19">
        <f t="shared" si="610"/>
        <v>0</v>
      </c>
      <c r="DX245" s="19">
        <f t="shared" si="610"/>
        <v>0</v>
      </c>
      <c r="DZ245" s="19">
        <f t="shared" si="611"/>
        <v>0</v>
      </c>
      <c r="EA245" s="19">
        <f t="shared" si="611"/>
        <v>0</v>
      </c>
      <c r="EB245" s="19">
        <f t="shared" si="611"/>
        <v>0</v>
      </c>
      <c r="ED245" s="19">
        <f t="shared" si="612"/>
        <v>0</v>
      </c>
      <c r="EE245" s="19">
        <f t="shared" si="612"/>
        <v>0</v>
      </c>
      <c r="EF245" s="19">
        <f t="shared" si="612"/>
        <v>0</v>
      </c>
      <c r="EH245" s="19">
        <f t="shared" si="613"/>
        <v>0</v>
      </c>
      <c r="EI245" s="19">
        <f t="shared" si="613"/>
        <v>0</v>
      </c>
      <c r="EJ245" s="19">
        <f t="shared" si="613"/>
        <v>0</v>
      </c>
      <c r="EL245" s="19">
        <f t="shared" si="614"/>
        <v>0</v>
      </c>
      <c r="EM245" s="19">
        <f t="shared" si="614"/>
        <v>0</v>
      </c>
      <c r="EN245" s="19">
        <f t="shared" si="614"/>
        <v>0</v>
      </c>
      <c r="EP245" s="19">
        <f t="shared" si="615"/>
        <v>0</v>
      </c>
      <c r="EQ245" s="19">
        <f t="shared" si="615"/>
        <v>0</v>
      </c>
      <c r="ER245" s="19">
        <f t="shared" si="615"/>
        <v>0</v>
      </c>
      <c r="ET245" s="19">
        <f t="shared" si="616"/>
        <v>0</v>
      </c>
      <c r="EU245" s="19">
        <f t="shared" si="616"/>
        <v>0</v>
      </c>
      <c r="EV245" s="19">
        <f t="shared" si="616"/>
        <v>0</v>
      </c>
      <c r="EX245" s="19">
        <f t="shared" si="617"/>
        <v>0</v>
      </c>
      <c r="EY245" s="19">
        <f t="shared" si="617"/>
        <v>0</v>
      </c>
      <c r="EZ245" s="19">
        <f t="shared" si="617"/>
        <v>0</v>
      </c>
      <c r="FB245" s="19">
        <f t="shared" si="618"/>
        <v>0</v>
      </c>
      <c r="FC245" s="19">
        <f t="shared" si="618"/>
        <v>0</v>
      </c>
      <c r="FD245" s="19">
        <f t="shared" si="618"/>
        <v>0</v>
      </c>
      <c r="FF245" s="19">
        <f t="shared" si="619"/>
        <v>0</v>
      </c>
      <c r="FG245" s="19">
        <f t="shared" si="619"/>
        <v>0</v>
      </c>
      <c r="FH245" s="19">
        <f t="shared" si="619"/>
        <v>0</v>
      </c>
      <c r="FJ245" s="19">
        <f t="shared" si="620"/>
        <v>0</v>
      </c>
      <c r="FK245" s="19">
        <f t="shared" si="620"/>
        <v>0</v>
      </c>
      <c r="FL245" s="19">
        <f t="shared" si="620"/>
        <v>0</v>
      </c>
      <c r="FN245" s="19">
        <f t="shared" si="621"/>
        <v>0</v>
      </c>
      <c r="FO245" s="19">
        <f t="shared" si="621"/>
        <v>0</v>
      </c>
      <c r="FP245" s="19">
        <f t="shared" si="621"/>
        <v>0</v>
      </c>
      <c r="FR245" s="19">
        <f t="shared" si="622"/>
        <v>0</v>
      </c>
      <c r="FS245" s="19">
        <f t="shared" si="622"/>
        <v>0</v>
      </c>
      <c r="FT245" s="19">
        <f t="shared" si="622"/>
        <v>0</v>
      </c>
      <c r="FV245" s="19">
        <f t="shared" si="623"/>
        <v>0</v>
      </c>
      <c r="FW245" s="19">
        <f t="shared" si="623"/>
        <v>0</v>
      </c>
      <c r="FX245" s="19">
        <f t="shared" si="623"/>
        <v>0</v>
      </c>
      <c r="FZ245" s="19">
        <f t="shared" si="624"/>
        <v>0</v>
      </c>
      <c r="GA245" s="19">
        <f t="shared" si="624"/>
        <v>0</v>
      </c>
      <c r="GB245" s="19">
        <f t="shared" si="624"/>
        <v>0</v>
      </c>
      <c r="GD245" s="19">
        <f t="shared" si="625"/>
        <v>0</v>
      </c>
      <c r="GE245" s="19">
        <f t="shared" si="625"/>
        <v>0</v>
      </c>
      <c r="GF245" s="19">
        <f t="shared" si="625"/>
        <v>0</v>
      </c>
      <c r="GH245" s="19">
        <f t="shared" si="626"/>
        <v>0</v>
      </c>
      <c r="GI245" s="19">
        <f t="shared" si="626"/>
        <v>0</v>
      </c>
      <c r="GJ245" s="19">
        <f t="shared" si="626"/>
        <v>0</v>
      </c>
      <c r="GL245" s="19">
        <f t="shared" si="627"/>
        <v>0</v>
      </c>
      <c r="GM245" s="19">
        <f t="shared" si="627"/>
        <v>0</v>
      </c>
      <c r="GN245" s="19">
        <f t="shared" si="627"/>
        <v>0</v>
      </c>
      <c r="GP245" s="19">
        <f t="shared" si="628"/>
        <v>0</v>
      </c>
      <c r="GQ245" s="19">
        <f t="shared" si="628"/>
        <v>0</v>
      </c>
      <c r="GR245" s="19">
        <f t="shared" si="628"/>
        <v>0</v>
      </c>
      <c r="GT245" s="19">
        <f t="shared" si="629"/>
        <v>0</v>
      </c>
      <c r="GU245" s="19">
        <f t="shared" si="629"/>
        <v>0</v>
      </c>
      <c r="GV245" s="19">
        <f t="shared" si="629"/>
        <v>0</v>
      </c>
      <c r="HA245" s="27" t="str">
        <f>IF(N245="wykład",G245*E245*'Formy zajęć'!$D$53*'Formy zajęć'!$D$58,IF(N245="ćw.aud",G245*E245*'Kierunek studiów'!$C$6/'Formy zajęć'!$D$59*'Formy zajęć'!$D$53,IF(N245="sem",G245*E245*'Kierunek studiów'!$C$6/'Formy zajęć'!$D$62*'Formy zajęć'!$D$53,IF(N245="ćw.konw",G245*E245*'Formy zajęć'!$D$53*'Kierunek studiów'!$C$6/'Formy zajęć'!$D$61,IF(N245="ćw.lab",G245*E245*'Formy zajęć'!$D$53*'Kierunek studiów'!$C$6/'Formy zajęć'!$D$60,IF(N245="niesklasyfikowane",0,""))))))</f>
        <v/>
      </c>
      <c r="HB245" s="19" t="str">
        <f t="shared" si="582"/>
        <v/>
      </c>
    </row>
    <row r="246" spans="2:210" x14ac:dyDescent="0.25">
      <c r="B246" s="28">
        <f t="shared" ref="B246:B251" si="630">IF(AND(C246=C245,C246&lt;&gt;0),B245+1,0)</f>
        <v>0</v>
      </c>
      <c r="C246" s="25">
        <f>Przedmioty!B247</f>
        <v>0</v>
      </c>
      <c r="D246" s="28">
        <f>Przedmioty!D247</f>
        <v>0</v>
      </c>
      <c r="E246" s="28">
        <f>Przedmioty!C247</f>
        <v>0</v>
      </c>
      <c r="F246" s="29">
        <f t="shared" si="577"/>
        <v>0</v>
      </c>
      <c r="G246" s="29">
        <f t="shared" si="578"/>
        <v>0</v>
      </c>
      <c r="H246" s="29">
        <f t="shared" si="579"/>
        <v>0</v>
      </c>
      <c r="J246" s="19">
        <f t="shared" ref="J246:J251" si="631">E246*SUM(F246:H246)</f>
        <v>0</v>
      </c>
      <c r="K246" s="19">
        <f t="shared" si="581"/>
        <v>930</v>
      </c>
      <c r="L246" s="19" t="str">
        <f>IF(OR(B247&gt;B246,J246=0),"",K246-SUM($L$216:L245))</f>
        <v/>
      </c>
      <c r="M246" s="19" t="str">
        <f t="shared" si="583"/>
        <v/>
      </c>
      <c r="N246" s="19" t="str">
        <f t="shared" si="529"/>
        <v/>
      </c>
      <c r="P246" s="55" t="str">
        <f>IF(N246="wykład",E246,IF(N246="ćw.aud",E246*'Kierunek studiów'!$C$6/'Formy zajęć'!$D$59,IF(N246="ćw.lab",E246*'Kierunek studiów'!$C$6/'Formy zajęć'!$D$60,IF(N246="ćw.konw",E246*'Kierunek studiów'!$C$6/'Formy zajęć'!$D$61,IF(N246="sem",E246*'Kierunek studiów'!$C$6/'Formy zajęć'!$D$62,IF(N246="niesklasyfikowane",0,""))))))</f>
        <v/>
      </c>
      <c r="V246" s="19">
        <f t="shared" si="584"/>
        <v>0</v>
      </c>
      <c r="W246" s="19">
        <f t="shared" si="584"/>
        <v>0</v>
      </c>
      <c r="X246" s="19">
        <f t="shared" si="584"/>
        <v>0</v>
      </c>
      <c r="Z246" s="19">
        <f t="shared" si="585"/>
        <v>0</v>
      </c>
      <c r="AA246" s="19">
        <f t="shared" si="585"/>
        <v>0</v>
      </c>
      <c r="AB246" s="19">
        <f t="shared" si="585"/>
        <v>0</v>
      </c>
      <c r="AD246" s="19">
        <f t="shared" si="586"/>
        <v>0</v>
      </c>
      <c r="AE246" s="19">
        <f t="shared" si="586"/>
        <v>0</v>
      </c>
      <c r="AF246" s="19">
        <f t="shared" si="586"/>
        <v>0</v>
      </c>
      <c r="AH246" s="19">
        <f t="shared" si="587"/>
        <v>0</v>
      </c>
      <c r="AI246" s="19">
        <f t="shared" si="587"/>
        <v>0</v>
      </c>
      <c r="AJ246" s="19">
        <f t="shared" si="587"/>
        <v>0</v>
      </c>
      <c r="AL246" s="19">
        <f t="shared" si="588"/>
        <v>0</v>
      </c>
      <c r="AM246" s="19">
        <f t="shared" si="588"/>
        <v>0</v>
      </c>
      <c r="AN246" s="19">
        <f t="shared" si="588"/>
        <v>0</v>
      </c>
      <c r="AP246" s="19">
        <f t="shared" si="589"/>
        <v>0</v>
      </c>
      <c r="AQ246" s="19">
        <f t="shared" si="589"/>
        <v>0</v>
      </c>
      <c r="AR246" s="19">
        <f t="shared" si="589"/>
        <v>0</v>
      </c>
      <c r="AT246" s="19">
        <f t="shared" si="590"/>
        <v>0</v>
      </c>
      <c r="AU246" s="19">
        <f t="shared" si="590"/>
        <v>0</v>
      </c>
      <c r="AV246" s="19">
        <f t="shared" si="590"/>
        <v>0</v>
      </c>
      <c r="AX246" s="19">
        <f t="shared" si="591"/>
        <v>0</v>
      </c>
      <c r="AY246" s="19">
        <f t="shared" si="591"/>
        <v>0</v>
      </c>
      <c r="AZ246" s="19">
        <f t="shared" si="591"/>
        <v>0</v>
      </c>
      <c r="BB246" s="19">
        <f t="shared" si="592"/>
        <v>0</v>
      </c>
      <c r="BC246" s="19">
        <f t="shared" si="592"/>
        <v>0</v>
      </c>
      <c r="BD246" s="19">
        <f t="shared" si="592"/>
        <v>0</v>
      </c>
      <c r="BF246" s="19">
        <f t="shared" si="593"/>
        <v>0</v>
      </c>
      <c r="BG246" s="19">
        <f t="shared" si="593"/>
        <v>0</v>
      </c>
      <c r="BH246" s="19">
        <f t="shared" si="593"/>
        <v>0</v>
      </c>
      <c r="BJ246" s="19">
        <f t="shared" si="594"/>
        <v>0</v>
      </c>
      <c r="BK246" s="19">
        <f t="shared" si="594"/>
        <v>0</v>
      </c>
      <c r="BL246" s="19">
        <f t="shared" si="594"/>
        <v>0</v>
      </c>
      <c r="BN246" s="19">
        <f t="shared" si="595"/>
        <v>0</v>
      </c>
      <c r="BO246" s="19">
        <f t="shared" si="595"/>
        <v>0</v>
      </c>
      <c r="BP246" s="19">
        <f t="shared" si="595"/>
        <v>0</v>
      </c>
      <c r="BR246" s="19">
        <f t="shared" si="596"/>
        <v>0</v>
      </c>
      <c r="BS246" s="19">
        <f t="shared" si="596"/>
        <v>0</v>
      </c>
      <c r="BT246" s="19">
        <f t="shared" si="596"/>
        <v>0</v>
      </c>
      <c r="BV246" s="19">
        <f t="shared" si="597"/>
        <v>0</v>
      </c>
      <c r="BW246" s="19">
        <f t="shared" si="597"/>
        <v>0</v>
      </c>
      <c r="BX246" s="19">
        <f t="shared" si="597"/>
        <v>0</v>
      </c>
      <c r="BZ246" s="19">
        <f t="shared" si="598"/>
        <v>0</v>
      </c>
      <c r="CA246" s="19">
        <f t="shared" si="598"/>
        <v>0</v>
      </c>
      <c r="CB246" s="19">
        <f t="shared" si="598"/>
        <v>0</v>
      </c>
      <c r="CD246" s="19">
        <f t="shared" si="599"/>
        <v>0</v>
      </c>
      <c r="CE246" s="19">
        <f t="shared" si="599"/>
        <v>0</v>
      </c>
      <c r="CF246" s="19">
        <f t="shared" si="599"/>
        <v>0</v>
      </c>
      <c r="CH246" s="19">
        <f t="shared" si="600"/>
        <v>0</v>
      </c>
      <c r="CI246" s="19">
        <f t="shared" si="600"/>
        <v>0</v>
      </c>
      <c r="CJ246" s="19">
        <f t="shared" si="600"/>
        <v>0</v>
      </c>
      <c r="CL246" s="19">
        <f t="shared" si="601"/>
        <v>0</v>
      </c>
      <c r="CM246" s="19">
        <f t="shared" si="601"/>
        <v>0</v>
      </c>
      <c r="CN246" s="19">
        <f t="shared" si="601"/>
        <v>0</v>
      </c>
      <c r="CP246" s="19">
        <f t="shared" si="602"/>
        <v>0</v>
      </c>
      <c r="CQ246" s="19">
        <f t="shared" si="602"/>
        <v>0</v>
      </c>
      <c r="CR246" s="19">
        <f t="shared" si="602"/>
        <v>0</v>
      </c>
      <c r="CT246" s="19">
        <f t="shared" si="603"/>
        <v>0</v>
      </c>
      <c r="CU246" s="19">
        <f t="shared" si="603"/>
        <v>0</v>
      </c>
      <c r="CV246" s="19">
        <f t="shared" si="603"/>
        <v>0</v>
      </c>
      <c r="CX246" s="19">
        <f t="shared" si="604"/>
        <v>0</v>
      </c>
      <c r="CY246" s="19">
        <f t="shared" si="604"/>
        <v>0</v>
      </c>
      <c r="CZ246" s="19">
        <f t="shared" si="604"/>
        <v>0</v>
      </c>
      <c r="DB246" s="19">
        <f t="shared" si="605"/>
        <v>0</v>
      </c>
      <c r="DC246" s="19">
        <f t="shared" si="605"/>
        <v>0</v>
      </c>
      <c r="DD246" s="19">
        <f t="shared" si="605"/>
        <v>0</v>
      </c>
      <c r="DF246" s="19">
        <f t="shared" si="606"/>
        <v>0</v>
      </c>
      <c r="DG246" s="19">
        <f t="shared" si="606"/>
        <v>0</v>
      </c>
      <c r="DH246" s="19">
        <f t="shared" si="606"/>
        <v>0</v>
      </c>
      <c r="DJ246" s="19">
        <f t="shared" si="607"/>
        <v>0</v>
      </c>
      <c r="DK246" s="19">
        <f t="shared" si="607"/>
        <v>0</v>
      </c>
      <c r="DL246" s="19">
        <f t="shared" si="607"/>
        <v>0</v>
      </c>
      <c r="DN246" s="19">
        <f t="shared" si="608"/>
        <v>0</v>
      </c>
      <c r="DO246" s="19">
        <f t="shared" si="608"/>
        <v>0</v>
      </c>
      <c r="DP246" s="19">
        <f t="shared" si="608"/>
        <v>0</v>
      </c>
      <c r="DR246" s="19">
        <f t="shared" si="609"/>
        <v>0</v>
      </c>
      <c r="DS246" s="19">
        <f t="shared" si="609"/>
        <v>0</v>
      </c>
      <c r="DT246" s="19">
        <f t="shared" si="609"/>
        <v>0</v>
      </c>
      <c r="DV246" s="19">
        <f t="shared" si="610"/>
        <v>0</v>
      </c>
      <c r="DW246" s="19">
        <f t="shared" si="610"/>
        <v>0</v>
      </c>
      <c r="DX246" s="19">
        <f t="shared" si="610"/>
        <v>0</v>
      </c>
      <c r="DZ246" s="19">
        <f t="shared" si="611"/>
        <v>0</v>
      </c>
      <c r="EA246" s="19">
        <f t="shared" si="611"/>
        <v>0</v>
      </c>
      <c r="EB246" s="19">
        <f t="shared" si="611"/>
        <v>0</v>
      </c>
      <c r="ED246" s="19">
        <f t="shared" si="612"/>
        <v>0</v>
      </c>
      <c r="EE246" s="19">
        <f t="shared" si="612"/>
        <v>0</v>
      </c>
      <c r="EF246" s="19">
        <f t="shared" si="612"/>
        <v>0</v>
      </c>
      <c r="EH246" s="19">
        <f t="shared" si="613"/>
        <v>0</v>
      </c>
      <c r="EI246" s="19">
        <f t="shared" si="613"/>
        <v>0</v>
      </c>
      <c r="EJ246" s="19">
        <f t="shared" si="613"/>
        <v>0</v>
      </c>
      <c r="EL246" s="19">
        <f t="shared" si="614"/>
        <v>0</v>
      </c>
      <c r="EM246" s="19">
        <f t="shared" si="614"/>
        <v>0</v>
      </c>
      <c r="EN246" s="19">
        <f t="shared" si="614"/>
        <v>0</v>
      </c>
      <c r="EP246" s="19">
        <f t="shared" si="615"/>
        <v>0</v>
      </c>
      <c r="EQ246" s="19">
        <f t="shared" si="615"/>
        <v>0</v>
      </c>
      <c r="ER246" s="19">
        <f t="shared" si="615"/>
        <v>0</v>
      </c>
      <c r="ET246" s="19">
        <f t="shared" si="616"/>
        <v>0</v>
      </c>
      <c r="EU246" s="19">
        <f t="shared" si="616"/>
        <v>0</v>
      </c>
      <c r="EV246" s="19">
        <f t="shared" si="616"/>
        <v>0</v>
      </c>
      <c r="EX246" s="19">
        <f t="shared" si="617"/>
        <v>0</v>
      </c>
      <c r="EY246" s="19">
        <f t="shared" si="617"/>
        <v>0</v>
      </c>
      <c r="EZ246" s="19">
        <f t="shared" si="617"/>
        <v>0</v>
      </c>
      <c r="FB246" s="19">
        <f t="shared" si="618"/>
        <v>0</v>
      </c>
      <c r="FC246" s="19">
        <f t="shared" si="618"/>
        <v>0</v>
      </c>
      <c r="FD246" s="19">
        <f t="shared" si="618"/>
        <v>0</v>
      </c>
      <c r="FF246" s="19">
        <f t="shared" si="619"/>
        <v>0</v>
      </c>
      <c r="FG246" s="19">
        <f t="shared" si="619"/>
        <v>0</v>
      </c>
      <c r="FH246" s="19">
        <f t="shared" si="619"/>
        <v>0</v>
      </c>
      <c r="FJ246" s="19">
        <f t="shared" si="620"/>
        <v>0</v>
      </c>
      <c r="FK246" s="19">
        <f t="shared" si="620"/>
        <v>0</v>
      </c>
      <c r="FL246" s="19">
        <f t="shared" si="620"/>
        <v>0</v>
      </c>
      <c r="FN246" s="19">
        <f t="shared" si="621"/>
        <v>0</v>
      </c>
      <c r="FO246" s="19">
        <f t="shared" si="621"/>
        <v>0</v>
      </c>
      <c r="FP246" s="19">
        <f t="shared" si="621"/>
        <v>0</v>
      </c>
      <c r="FR246" s="19">
        <f t="shared" si="622"/>
        <v>0</v>
      </c>
      <c r="FS246" s="19">
        <f t="shared" si="622"/>
        <v>0</v>
      </c>
      <c r="FT246" s="19">
        <f t="shared" si="622"/>
        <v>0</v>
      </c>
      <c r="FV246" s="19">
        <f t="shared" si="623"/>
        <v>0</v>
      </c>
      <c r="FW246" s="19">
        <f t="shared" si="623"/>
        <v>0</v>
      </c>
      <c r="FX246" s="19">
        <f t="shared" si="623"/>
        <v>0</v>
      </c>
      <c r="FZ246" s="19">
        <f t="shared" si="624"/>
        <v>0</v>
      </c>
      <c r="GA246" s="19">
        <f t="shared" si="624"/>
        <v>0</v>
      </c>
      <c r="GB246" s="19">
        <f t="shared" si="624"/>
        <v>0</v>
      </c>
      <c r="GD246" s="19">
        <f t="shared" si="625"/>
        <v>0</v>
      </c>
      <c r="GE246" s="19">
        <f t="shared" si="625"/>
        <v>0</v>
      </c>
      <c r="GF246" s="19">
        <f t="shared" si="625"/>
        <v>0</v>
      </c>
      <c r="GH246" s="19">
        <f t="shared" si="626"/>
        <v>0</v>
      </c>
      <c r="GI246" s="19">
        <f t="shared" si="626"/>
        <v>0</v>
      </c>
      <c r="GJ246" s="19">
        <f t="shared" si="626"/>
        <v>0</v>
      </c>
      <c r="GL246" s="19">
        <f t="shared" si="627"/>
        <v>0</v>
      </c>
      <c r="GM246" s="19">
        <f t="shared" si="627"/>
        <v>0</v>
      </c>
      <c r="GN246" s="19">
        <f t="shared" si="627"/>
        <v>0</v>
      </c>
      <c r="GP246" s="19">
        <f t="shared" si="628"/>
        <v>0</v>
      </c>
      <c r="GQ246" s="19">
        <f t="shared" si="628"/>
        <v>0</v>
      </c>
      <c r="GR246" s="19">
        <f t="shared" si="628"/>
        <v>0</v>
      </c>
      <c r="GT246" s="19">
        <f t="shared" si="629"/>
        <v>0</v>
      </c>
      <c r="GU246" s="19">
        <f t="shared" si="629"/>
        <v>0</v>
      </c>
      <c r="GV246" s="19">
        <f t="shared" si="629"/>
        <v>0</v>
      </c>
      <c r="HA246" s="27" t="str">
        <f>IF(N246="wykład",G246*E246*'Formy zajęć'!$D$53*'Formy zajęć'!$D$58,IF(N246="ćw.aud",G246*E246*'Kierunek studiów'!$C$6/'Formy zajęć'!$D$59*'Formy zajęć'!$D$53,IF(N246="sem",G246*E246*'Kierunek studiów'!$C$6/'Formy zajęć'!$D$62*'Formy zajęć'!$D$53,IF(N246="ćw.konw",G246*E246*'Formy zajęć'!$D$53*'Kierunek studiów'!$C$6/'Formy zajęć'!$D$61,IF(N246="ćw.lab",G246*E246*'Formy zajęć'!$D$53*'Kierunek studiów'!$C$6/'Formy zajęć'!$D$60,IF(N246="niesklasyfikowane",0,""))))))</f>
        <v/>
      </c>
      <c r="HB246" s="19" t="str">
        <f t="shared" si="582"/>
        <v/>
      </c>
    </row>
    <row r="247" spans="2:210" x14ac:dyDescent="0.25">
      <c r="B247" s="28">
        <f t="shared" si="630"/>
        <v>0</v>
      </c>
      <c r="C247" s="25">
        <f>Przedmioty!B248</f>
        <v>0</v>
      </c>
      <c r="D247" s="28">
        <f>Przedmioty!D248</f>
        <v>0</v>
      </c>
      <c r="E247" s="28">
        <f>Przedmioty!C248</f>
        <v>0</v>
      </c>
      <c r="F247" s="29">
        <f t="shared" si="577"/>
        <v>0</v>
      </c>
      <c r="G247" s="29">
        <f t="shared" si="578"/>
        <v>0</v>
      </c>
      <c r="H247" s="29">
        <f t="shared" si="579"/>
        <v>0</v>
      </c>
      <c r="J247" s="19">
        <f t="shared" si="631"/>
        <v>0</v>
      </c>
      <c r="K247" s="19">
        <f t="shared" si="581"/>
        <v>930</v>
      </c>
      <c r="L247" s="19" t="str">
        <f>IF(OR(B248&gt;B247,J247=0),"",K247-SUM($L$216:L246))</f>
        <v/>
      </c>
      <c r="M247" s="19" t="str">
        <f t="shared" si="583"/>
        <v/>
      </c>
      <c r="N247" s="19" t="str">
        <f t="shared" si="529"/>
        <v/>
      </c>
      <c r="P247" s="55" t="str">
        <f>IF(N247="wykład",E247,IF(N247="ćw.aud",E247*'Kierunek studiów'!$C$6/'Formy zajęć'!$D$59,IF(N247="ćw.lab",E247*'Kierunek studiów'!$C$6/'Formy zajęć'!$D$60,IF(N247="ćw.konw",E247*'Kierunek studiów'!$C$6/'Formy zajęć'!$D$61,IF(N247="sem",E247*'Kierunek studiów'!$C$6/'Formy zajęć'!$D$62,IF(N247="niesklasyfikowane",0,""))))))</f>
        <v/>
      </c>
      <c r="V247" s="19">
        <f t="shared" si="584"/>
        <v>0</v>
      </c>
      <c r="W247" s="19">
        <f t="shared" si="584"/>
        <v>0</v>
      </c>
      <c r="X247" s="19">
        <f t="shared" si="584"/>
        <v>0</v>
      </c>
      <c r="Z247" s="19">
        <f t="shared" si="585"/>
        <v>0</v>
      </c>
      <c r="AA247" s="19">
        <f t="shared" si="585"/>
        <v>0</v>
      </c>
      <c r="AB247" s="19">
        <f t="shared" si="585"/>
        <v>0</v>
      </c>
      <c r="AD247" s="19">
        <f t="shared" si="586"/>
        <v>0</v>
      </c>
      <c r="AE247" s="19">
        <f t="shared" si="586"/>
        <v>0</v>
      </c>
      <c r="AF247" s="19">
        <f t="shared" si="586"/>
        <v>0</v>
      </c>
      <c r="AH247" s="19">
        <f t="shared" si="587"/>
        <v>0</v>
      </c>
      <c r="AI247" s="19">
        <f t="shared" si="587"/>
        <v>0</v>
      </c>
      <c r="AJ247" s="19">
        <f t="shared" si="587"/>
        <v>0</v>
      </c>
      <c r="AL247" s="19">
        <f t="shared" si="588"/>
        <v>0</v>
      </c>
      <c r="AM247" s="19">
        <f t="shared" si="588"/>
        <v>0</v>
      </c>
      <c r="AN247" s="19">
        <f t="shared" si="588"/>
        <v>0</v>
      </c>
      <c r="AP247" s="19">
        <f t="shared" si="589"/>
        <v>0</v>
      </c>
      <c r="AQ247" s="19">
        <f t="shared" si="589"/>
        <v>0</v>
      </c>
      <c r="AR247" s="19">
        <f t="shared" si="589"/>
        <v>0</v>
      </c>
      <c r="AT247" s="19">
        <f t="shared" si="590"/>
        <v>0</v>
      </c>
      <c r="AU247" s="19">
        <f t="shared" si="590"/>
        <v>0</v>
      </c>
      <c r="AV247" s="19">
        <f t="shared" si="590"/>
        <v>0</v>
      </c>
      <c r="AX247" s="19">
        <f t="shared" si="591"/>
        <v>0</v>
      </c>
      <c r="AY247" s="19">
        <f t="shared" si="591"/>
        <v>0</v>
      </c>
      <c r="AZ247" s="19">
        <f t="shared" si="591"/>
        <v>0</v>
      </c>
      <c r="BB247" s="19">
        <f t="shared" si="592"/>
        <v>0</v>
      </c>
      <c r="BC247" s="19">
        <f t="shared" si="592"/>
        <v>0</v>
      </c>
      <c r="BD247" s="19">
        <f t="shared" si="592"/>
        <v>0</v>
      </c>
      <c r="BF247" s="19">
        <f t="shared" si="593"/>
        <v>0</v>
      </c>
      <c r="BG247" s="19">
        <f t="shared" si="593"/>
        <v>0</v>
      </c>
      <c r="BH247" s="19">
        <f t="shared" si="593"/>
        <v>0</v>
      </c>
      <c r="BJ247" s="19">
        <f t="shared" si="594"/>
        <v>0</v>
      </c>
      <c r="BK247" s="19">
        <f t="shared" si="594"/>
        <v>0</v>
      </c>
      <c r="BL247" s="19">
        <f t="shared" si="594"/>
        <v>0</v>
      </c>
      <c r="BN247" s="19">
        <f t="shared" si="595"/>
        <v>0</v>
      </c>
      <c r="BO247" s="19">
        <f t="shared" si="595"/>
        <v>0</v>
      </c>
      <c r="BP247" s="19">
        <f t="shared" si="595"/>
        <v>0</v>
      </c>
      <c r="BR247" s="19">
        <f t="shared" si="596"/>
        <v>0</v>
      </c>
      <c r="BS247" s="19">
        <f t="shared" si="596"/>
        <v>0</v>
      </c>
      <c r="BT247" s="19">
        <f t="shared" si="596"/>
        <v>0</v>
      </c>
      <c r="BV247" s="19">
        <f t="shared" si="597"/>
        <v>0</v>
      </c>
      <c r="BW247" s="19">
        <f t="shared" si="597"/>
        <v>0</v>
      </c>
      <c r="BX247" s="19">
        <f t="shared" si="597"/>
        <v>0</v>
      </c>
      <c r="BZ247" s="19">
        <f t="shared" si="598"/>
        <v>0</v>
      </c>
      <c r="CA247" s="19">
        <f t="shared" si="598"/>
        <v>0</v>
      </c>
      <c r="CB247" s="19">
        <f t="shared" si="598"/>
        <v>0</v>
      </c>
      <c r="CD247" s="19">
        <f t="shared" si="599"/>
        <v>0</v>
      </c>
      <c r="CE247" s="19">
        <f t="shared" si="599"/>
        <v>0</v>
      </c>
      <c r="CF247" s="19">
        <f t="shared" si="599"/>
        <v>0</v>
      </c>
      <c r="CH247" s="19">
        <f t="shared" si="600"/>
        <v>0</v>
      </c>
      <c r="CI247" s="19">
        <f t="shared" si="600"/>
        <v>0</v>
      </c>
      <c r="CJ247" s="19">
        <f t="shared" si="600"/>
        <v>0</v>
      </c>
      <c r="CL247" s="19">
        <f t="shared" si="601"/>
        <v>0</v>
      </c>
      <c r="CM247" s="19">
        <f t="shared" si="601"/>
        <v>0</v>
      </c>
      <c r="CN247" s="19">
        <f t="shared" si="601"/>
        <v>0</v>
      </c>
      <c r="CP247" s="19">
        <f t="shared" si="602"/>
        <v>0</v>
      </c>
      <c r="CQ247" s="19">
        <f t="shared" si="602"/>
        <v>0</v>
      </c>
      <c r="CR247" s="19">
        <f t="shared" si="602"/>
        <v>0</v>
      </c>
      <c r="CT247" s="19">
        <f t="shared" si="603"/>
        <v>0</v>
      </c>
      <c r="CU247" s="19">
        <f t="shared" si="603"/>
        <v>0</v>
      </c>
      <c r="CV247" s="19">
        <f t="shared" si="603"/>
        <v>0</v>
      </c>
      <c r="CX247" s="19">
        <f t="shared" si="604"/>
        <v>0</v>
      </c>
      <c r="CY247" s="19">
        <f t="shared" si="604"/>
        <v>0</v>
      </c>
      <c r="CZ247" s="19">
        <f t="shared" si="604"/>
        <v>0</v>
      </c>
      <c r="DB247" s="19">
        <f t="shared" si="605"/>
        <v>0</v>
      </c>
      <c r="DC247" s="19">
        <f t="shared" si="605"/>
        <v>0</v>
      </c>
      <c r="DD247" s="19">
        <f t="shared" si="605"/>
        <v>0</v>
      </c>
      <c r="DF247" s="19">
        <f t="shared" si="606"/>
        <v>0</v>
      </c>
      <c r="DG247" s="19">
        <f t="shared" si="606"/>
        <v>0</v>
      </c>
      <c r="DH247" s="19">
        <f t="shared" si="606"/>
        <v>0</v>
      </c>
      <c r="DJ247" s="19">
        <f t="shared" si="607"/>
        <v>0</v>
      </c>
      <c r="DK247" s="19">
        <f t="shared" si="607"/>
        <v>0</v>
      </c>
      <c r="DL247" s="19">
        <f t="shared" si="607"/>
        <v>0</v>
      </c>
      <c r="DN247" s="19">
        <f t="shared" si="608"/>
        <v>0</v>
      </c>
      <c r="DO247" s="19">
        <f t="shared" si="608"/>
        <v>0</v>
      </c>
      <c r="DP247" s="19">
        <f t="shared" si="608"/>
        <v>0</v>
      </c>
      <c r="DR247" s="19">
        <f t="shared" si="609"/>
        <v>0</v>
      </c>
      <c r="DS247" s="19">
        <f t="shared" si="609"/>
        <v>0</v>
      </c>
      <c r="DT247" s="19">
        <f t="shared" si="609"/>
        <v>0</v>
      </c>
      <c r="DV247" s="19">
        <f t="shared" si="610"/>
        <v>0</v>
      </c>
      <c r="DW247" s="19">
        <f t="shared" si="610"/>
        <v>0</v>
      </c>
      <c r="DX247" s="19">
        <f t="shared" si="610"/>
        <v>0</v>
      </c>
      <c r="DZ247" s="19">
        <f t="shared" si="611"/>
        <v>0</v>
      </c>
      <c r="EA247" s="19">
        <f t="shared" si="611"/>
        <v>0</v>
      </c>
      <c r="EB247" s="19">
        <f t="shared" si="611"/>
        <v>0</v>
      </c>
      <c r="ED247" s="19">
        <f t="shared" si="612"/>
        <v>0</v>
      </c>
      <c r="EE247" s="19">
        <f t="shared" si="612"/>
        <v>0</v>
      </c>
      <c r="EF247" s="19">
        <f t="shared" si="612"/>
        <v>0</v>
      </c>
      <c r="EH247" s="19">
        <f t="shared" si="613"/>
        <v>0</v>
      </c>
      <c r="EI247" s="19">
        <f t="shared" si="613"/>
        <v>0</v>
      </c>
      <c r="EJ247" s="19">
        <f t="shared" si="613"/>
        <v>0</v>
      </c>
      <c r="EL247" s="19">
        <f t="shared" si="614"/>
        <v>0</v>
      </c>
      <c r="EM247" s="19">
        <f t="shared" si="614"/>
        <v>0</v>
      </c>
      <c r="EN247" s="19">
        <f t="shared" si="614"/>
        <v>0</v>
      </c>
      <c r="EP247" s="19">
        <f t="shared" si="615"/>
        <v>0</v>
      </c>
      <c r="EQ247" s="19">
        <f t="shared" si="615"/>
        <v>0</v>
      </c>
      <c r="ER247" s="19">
        <f t="shared" si="615"/>
        <v>0</v>
      </c>
      <c r="ET247" s="19">
        <f t="shared" si="616"/>
        <v>0</v>
      </c>
      <c r="EU247" s="19">
        <f t="shared" si="616"/>
        <v>0</v>
      </c>
      <c r="EV247" s="19">
        <f t="shared" si="616"/>
        <v>0</v>
      </c>
      <c r="EX247" s="19">
        <f t="shared" si="617"/>
        <v>0</v>
      </c>
      <c r="EY247" s="19">
        <f t="shared" si="617"/>
        <v>0</v>
      </c>
      <c r="EZ247" s="19">
        <f t="shared" si="617"/>
        <v>0</v>
      </c>
      <c r="FB247" s="19">
        <f t="shared" si="618"/>
        <v>0</v>
      </c>
      <c r="FC247" s="19">
        <f t="shared" si="618"/>
        <v>0</v>
      </c>
      <c r="FD247" s="19">
        <f t="shared" si="618"/>
        <v>0</v>
      </c>
      <c r="FF247" s="19">
        <f t="shared" si="619"/>
        <v>0</v>
      </c>
      <c r="FG247" s="19">
        <f t="shared" si="619"/>
        <v>0</v>
      </c>
      <c r="FH247" s="19">
        <f t="shared" si="619"/>
        <v>0</v>
      </c>
      <c r="FJ247" s="19">
        <f t="shared" si="620"/>
        <v>0</v>
      </c>
      <c r="FK247" s="19">
        <f t="shared" si="620"/>
        <v>0</v>
      </c>
      <c r="FL247" s="19">
        <f t="shared" si="620"/>
        <v>0</v>
      </c>
      <c r="FN247" s="19">
        <f t="shared" si="621"/>
        <v>0</v>
      </c>
      <c r="FO247" s="19">
        <f t="shared" si="621"/>
        <v>0</v>
      </c>
      <c r="FP247" s="19">
        <f t="shared" si="621"/>
        <v>0</v>
      </c>
      <c r="FR247" s="19">
        <f t="shared" si="622"/>
        <v>0</v>
      </c>
      <c r="FS247" s="19">
        <f t="shared" si="622"/>
        <v>0</v>
      </c>
      <c r="FT247" s="19">
        <f t="shared" si="622"/>
        <v>0</v>
      </c>
      <c r="FV247" s="19">
        <f t="shared" si="623"/>
        <v>0</v>
      </c>
      <c r="FW247" s="19">
        <f t="shared" si="623"/>
        <v>0</v>
      </c>
      <c r="FX247" s="19">
        <f t="shared" si="623"/>
        <v>0</v>
      </c>
      <c r="FZ247" s="19">
        <f t="shared" si="624"/>
        <v>0</v>
      </c>
      <c r="GA247" s="19">
        <f t="shared" si="624"/>
        <v>0</v>
      </c>
      <c r="GB247" s="19">
        <f t="shared" si="624"/>
        <v>0</v>
      </c>
      <c r="GD247" s="19">
        <f t="shared" si="625"/>
        <v>0</v>
      </c>
      <c r="GE247" s="19">
        <f t="shared" si="625"/>
        <v>0</v>
      </c>
      <c r="GF247" s="19">
        <f t="shared" si="625"/>
        <v>0</v>
      </c>
      <c r="GH247" s="19">
        <f t="shared" si="626"/>
        <v>0</v>
      </c>
      <c r="GI247" s="19">
        <f t="shared" si="626"/>
        <v>0</v>
      </c>
      <c r="GJ247" s="19">
        <f t="shared" si="626"/>
        <v>0</v>
      </c>
      <c r="GL247" s="19">
        <f t="shared" si="627"/>
        <v>0</v>
      </c>
      <c r="GM247" s="19">
        <f t="shared" si="627"/>
        <v>0</v>
      </c>
      <c r="GN247" s="19">
        <f t="shared" si="627"/>
        <v>0</v>
      </c>
      <c r="GP247" s="19">
        <f t="shared" si="628"/>
        <v>0</v>
      </c>
      <c r="GQ247" s="19">
        <f t="shared" si="628"/>
        <v>0</v>
      </c>
      <c r="GR247" s="19">
        <f t="shared" si="628"/>
        <v>0</v>
      </c>
      <c r="GT247" s="19">
        <f t="shared" si="629"/>
        <v>0</v>
      </c>
      <c r="GU247" s="19">
        <f t="shared" si="629"/>
        <v>0</v>
      </c>
      <c r="GV247" s="19">
        <f t="shared" si="629"/>
        <v>0</v>
      </c>
      <c r="HA247" s="27" t="str">
        <f>IF(N247="wykład",G247*E247*'Formy zajęć'!$D$53*'Formy zajęć'!$D$58,IF(N247="ćw.aud",G247*E247*'Kierunek studiów'!$C$6/'Formy zajęć'!$D$59*'Formy zajęć'!$D$53,IF(N247="sem",G247*E247*'Kierunek studiów'!$C$6/'Formy zajęć'!$D$62*'Formy zajęć'!$D$53,IF(N247="ćw.konw",G247*E247*'Formy zajęć'!$D$53*'Kierunek studiów'!$C$6/'Formy zajęć'!$D$61,IF(N247="ćw.lab",G247*E247*'Formy zajęć'!$D$53*'Kierunek studiów'!$C$6/'Formy zajęć'!$D$60,IF(N247="niesklasyfikowane",0,""))))))</f>
        <v/>
      </c>
      <c r="HB247" s="19" t="str">
        <f t="shared" si="582"/>
        <v/>
      </c>
    </row>
    <row r="248" spans="2:210" x14ac:dyDescent="0.25">
      <c r="B248" s="28">
        <f t="shared" si="630"/>
        <v>0</v>
      </c>
      <c r="C248" s="25">
        <f>Przedmioty!B249</f>
        <v>0</v>
      </c>
      <c r="D248" s="28">
        <f>Przedmioty!D249</f>
        <v>0</v>
      </c>
      <c r="E248" s="28">
        <f>Przedmioty!C249</f>
        <v>0</v>
      </c>
      <c r="F248" s="29">
        <f t="shared" si="577"/>
        <v>0</v>
      </c>
      <c r="G248" s="29">
        <f t="shared" si="578"/>
        <v>0</v>
      </c>
      <c r="H248" s="29">
        <f t="shared" si="579"/>
        <v>0</v>
      </c>
      <c r="J248" s="19">
        <f t="shared" si="631"/>
        <v>0</v>
      </c>
      <c r="K248" s="19">
        <f t="shared" si="581"/>
        <v>930</v>
      </c>
      <c r="L248" s="19" t="str">
        <f>IF(OR(B249&gt;B248,J248=0),"",K248-SUM($L$216:L247))</f>
        <v/>
      </c>
      <c r="M248" s="19" t="str">
        <f t="shared" si="583"/>
        <v/>
      </c>
      <c r="N248" s="19" t="str">
        <f t="shared" si="529"/>
        <v/>
      </c>
      <c r="P248" s="55" t="str">
        <f>IF(N248="wykład",E248,IF(N248="ćw.aud",E248*'Kierunek studiów'!$C$6/'Formy zajęć'!$D$59,IF(N248="ćw.lab",E248*'Kierunek studiów'!$C$6/'Formy zajęć'!$D$60,IF(N248="ćw.konw",E248*'Kierunek studiów'!$C$6/'Formy zajęć'!$D$61,IF(N248="sem",E248*'Kierunek studiów'!$C$6/'Formy zajęć'!$D$62,IF(N248="niesklasyfikowane",0,""))))))</f>
        <v/>
      </c>
      <c r="V248" s="19">
        <f t="shared" si="584"/>
        <v>0</v>
      </c>
      <c r="W248" s="19">
        <f t="shared" si="584"/>
        <v>0</v>
      </c>
      <c r="X248" s="19">
        <f t="shared" si="584"/>
        <v>0</v>
      </c>
      <c r="Z248" s="19">
        <f t="shared" si="585"/>
        <v>0</v>
      </c>
      <c r="AA248" s="19">
        <f t="shared" si="585"/>
        <v>0</v>
      </c>
      <c r="AB248" s="19">
        <f t="shared" si="585"/>
        <v>0</v>
      </c>
      <c r="AD248" s="19">
        <f t="shared" si="586"/>
        <v>0</v>
      </c>
      <c r="AE248" s="19">
        <f t="shared" si="586"/>
        <v>0</v>
      </c>
      <c r="AF248" s="19">
        <f t="shared" si="586"/>
        <v>0</v>
      </c>
      <c r="AH248" s="19">
        <f t="shared" si="587"/>
        <v>0</v>
      </c>
      <c r="AI248" s="19">
        <f t="shared" si="587"/>
        <v>0</v>
      </c>
      <c r="AJ248" s="19">
        <f t="shared" si="587"/>
        <v>0</v>
      </c>
      <c r="AL248" s="19">
        <f t="shared" si="588"/>
        <v>0</v>
      </c>
      <c r="AM248" s="19">
        <f t="shared" si="588"/>
        <v>0</v>
      </c>
      <c r="AN248" s="19">
        <f t="shared" si="588"/>
        <v>0</v>
      </c>
      <c r="AP248" s="19">
        <f t="shared" si="589"/>
        <v>0</v>
      </c>
      <c r="AQ248" s="19">
        <f t="shared" si="589"/>
        <v>0</v>
      </c>
      <c r="AR248" s="19">
        <f t="shared" si="589"/>
        <v>0</v>
      </c>
      <c r="AT248" s="19">
        <f t="shared" si="590"/>
        <v>0</v>
      </c>
      <c r="AU248" s="19">
        <f t="shared" si="590"/>
        <v>0</v>
      </c>
      <c r="AV248" s="19">
        <f t="shared" si="590"/>
        <v>0</v>
      </c>
      <c r="AX248" s="19">
        <f t="shared" si="591"/>
        <v>0</v>
      </c>
      <c r="AY248" s="19">
        <f t="shared" si="591"/>
        <v>0</v>
      </c>
      <c r="AZ248" s="19">
        <f t="shared" si="591"/>
        <v>0</v>
      </c>
      <c r="BB248" s="19">
        <f t="shared" si="592"/>
        <v>0</v>
      </c>
      <c r="BC248" s="19">
        <f t="shared" si="592"/>
        <v>0</v>
      </c>
      <c r="BD248" s="19">
        <f t="shared" si="592"/>
        <v>0</v>
      </c>
      <c r="BF248" s="19">
        <f t="shared" si="593"/>
        <v>0</v>
      </c>
      <c r="BG248" s="19">
        <f t="shared" si="593"/>
        <v>0</v>
      </c>
      <c r="BH248" s="19">
        <f t="shared" si="593"/>
        <v>0</v>
      </c>
      <c r="BJ248" s="19">
        <f t="shared" si="594"/>
        <v>0</v>
      </c>
      <c r="BK248" s="19">
        <f t="shared" si="594"/>
        <v>0</v>
      </c>
      <c r="BL248" s="19">
        <f t="shared" si="594"/>
        <v>0</v>
      </c>
      <c r="BN248" s="19">
        <f t="shared" si="595"/>
        <v>0</v>
      </c>
      <c r="BO248" s="19">
        <f t="shared" si="595"/>
        <v>0</v>
      </c>
      <c r="BP248" s="19">
        <f t="shared" si="595"/>
        <v>0</v>
      </c>
      <c r="BR248" s="19">
        <f t="shared" si="596"/>
        <v>0</v>
      </c>
      <c r="BS248" s="19">
        <f t="shared" si="596"/>
        <v>0</v>
      </c>
      <c r="BT248" s="19">
        <f t="shared" si="596"/>
        <v>0</v>
      </c>
      <c r="BV248" s="19">
        <f t="shared" si="597"/>
        <v>0</v>
      </c>
      <c r="BW248" s="19">
        <f t="shared" si="597"/>
        <v>0</v>
      </c>
      <c r="BX248" s="19">
        <f t="shared" si="597"/>
        <v>0</v>
      </c>
      <c r="BZ248" s="19">
        <f t="shared" si="598"/>
        <v>0</v>
      </c>
      <c r="CA248" s="19">
        <f t="shared" si="598"/>
        <v>0</v>
      </c>
      <c r="CB248" s="19">
        <f t="shared" si="598"/>
        <v>0</v>
      </c>
      <c r="CD248" s="19">
        <f t="shared" si="599"/>
        <v>0</v>
      </c>
      <c r="CE248" s="19">
        <f t="shared" si="599"/>
        <v>0</v>
      </c>
      <c r="CF248" s="19">
        <f t="shared" si="599"/>
        <v>0</v>
      </c>
      <c r="CH248" s="19">
        <f t="shared" si="600"/>
        <v>0</v>
      </c>
      <c r="CI248" s="19">
        <f t="shared" si="600"/>
        <v>0</v>
      </c>
      <c r="CJ248" s="19">
        <f t="shared" si="600"/>
        <v>0</v>
      </c>
      <c r="CL248" s="19">
        <f t="shared" si="601"/>
        <v>0</v>
      </c>
      <c r="CM248" s="19">
        <f t="shared" si="601"/>
        <v>0</v>
      </c>
      <c r="CN248" s="19">
        <f t="shared" si="601"/>
        <v>0</v>
      </c>
      <c r="CP248" s="19">
        <f t="shared" si="602"/>
        <v>0</v>
      </c>
      <c r="CQ248" s="19">
        <f t="shared" si="602"/>
        <v>0</v>
      </c>
      <c r="CR248" s="19">
        <f t="shared" si="602"/>
        <v>0</v>
      </c>
      <c r="CT248" s="19">
        <f t="shared" si="603"/>
        <v>0</v>
      </c>
      <c r="CU248" s="19">
        <f t="shared" si="603"/>
        <v>0</v>
      </c>
      <c r="CV248" s="19">
        <f t="shared" si="603"/>
        <v>0</v>
      </c>
      <c r="CX248" s="19">
        <f t="shared" si="604"/>
        <v>0</v>
      </c>
      <c r="CY248" s="19">
        <f t="shared" si="604"/>
        <v>0</v>
      </c>
      <c r="CZ248" s="19">
        <f t="shared" si="604"/>
        <v>0</v>
      </c>
      <c r="DB248" s="19">
        <f t="shared" si="605"/>
        <v>0</v>
      </c>
      <c r="DC248" s="19">
        <f t="shared" si="605"/>
        <v>0</v>
      </c>
      <c r="DD248" s="19">
        <f t="shared" si="605"/>
        <v>0</v>
      </c>
      <c r="DF248" s="19">
        <f t="shared" si="606"/>
        <v>0</v>
      </c>
      <c r="DG248" s="19">
        <f t="shared" si="606"/>
        <v>0</v>
      </c>
      <c r="DH248" s="19">
        <f t="shared" si="606"/>
        <v>0</v>
      </c>
      <c r="DJ248" s="19">
        <f t="shared" si="607"/>
        <v>0</v>
      </c>
      <c r="DK248" s="19">
        <f t="shared" si="607"/>
        <v>0</v>
      </c>
      <c r="DL248" s="19">
        <f t="shared" si="607"/>
        <v>0</v>
      </c>
      <c r="DN248" s="19">
        <f t="shared" si="608"/>
        <v>0</v>
      </c>
      <c r="DO248" s="19">
        <f t="shared" si="608"/>
        <v>0</v>
      </c>
      <c r="DP248" s="19">
        <f t="shared" si="608"/>
        <v>0</v>
      </c>
      <c r="DR248" s="19">
        <f t="shared" si="609"/>
        <v>0</v>
      </c>
      <c r="DS248" s="19">
        <f t="shared" si="609"/>
        <v>0</v>
      </c>
      <c r="DT248" s="19">
        <f t="shared" si="609"/>
        <v>0</v>
      </c>
      <c r="DV248" s="19">
        <f t="shared" si="610"/>
        <v>0</v>
      </c>
      <c r="DW248" s="19">
        <f t="shared" si="610"/>
        <v>0</v>
      </c>
      <c r="DX248" s="19">
        <f t="shared" si="610"/>
        <v>0</v>
      </c>
      <c r="DZ248" s="19">
        <f t="shared" si="611"/>
        <v>0</v>
      </c>
      <c r="EA248" s="19">
        <f t="shared" si="611"/>
        <v>0</v>
      </c>
      <c r="EB248" s="19">
        <f t="shared" si="611"/>
        <v>0</v>
      </c>
      <c r="ED248" s="19">
        <f t="shared" si="612"/>
        <v>0</v>
      </c>
      <c r="EE248" s="19">
        <f t="shared" si="612"/>
        <v>0</v>
      </c>
      <c r="EF248" s="19">
        <f t="shared" si="612"/>
        <v>0</v>
      </c>
      <c r="EH248" s="19">
        <f t="shared" si="613"/>
        <v>0</v>
      </c>
      <c r="EI248" s="19">
        <f t="shared" si="613"/>
        <v>0</v>
      </c>
      <c r="EJ248" s="19">
        <f t="shared" si="613"/>
        <v>0</v>
      </c>
      <c r="EL248" s="19">
        <f t="shared" si="614"/>
        <v>0</v>
      </c>
      <c r="EM248" s="19">
        <f t="shared" si="614"/>
        <v>0</v>
      </c>
      <c r="EN248" s="19">
        <f t="shared" si="614"/>
        <v>0</v>
      </c>
      <c r="EP248" s="19">
        <f t="shared" si="615"/>
        <v>0</v>
      </c>
      <c r="EQ248" s="19">
        <f t="shared" si="615"/>
        <v>0</v>
      </c>
      <c r="ER248" s="19">
        <f t="shared" si="615"/>
        <v>0</v>
      </c>
      <c r="ET248" s="19">
        <f t="shared" si="616"/>
        <v>0</v>
      </c>
      <c r="EU248" s="19">
        <f t="shared" si="616"/>
        <v>0</v>
      </c>
      <c r="EV248" s="19">
        <f t="shared" si="616"/>
        <v>0</v>
      </c>
      <c r="EX248" s="19">
        <f t="shared" si="617"/>
        <v>0</v>
      </c>
      <c r="EY248" s="19">
        <f t="shared" si="617"/>
        <v>0</v>
      </c>
      <c r="EZ248" s="19">
        <f t="shared" si="617"/>
        <v>0</v>
      </c>
      <c r="FB248" s="19">
        <f t="shared" si="618"/>
        <v>0</v>
      </c>
      <c r="FC248" s="19">
        <f t="shared" si="618"/>
        <v>0</v>
      </c>
      <c r="FD248" s="19">
        <f t="shared" si="618"/>
        <v>0</v>
      </c>
      <c r="FF248" s="19">
        <f t="shared" si="619"/>
        <v>0</v>
      </c>
      <c r="FG248" s="19">
        <f t="shared" si="619"/>
        <v>0</v>
      </c>
      <c r="FH248" s="19">
        <f t="shared" si="619"/>
        <v>0</v>
      </c>
      <c r="FJ248" s="19">
        <f t="shared" si="620"/>
        <v>0</v>
      </c>
      <c r="FK248" s="19">
        <f t="shared" si="620"/>
        <v>0</v>
      </c>
      <c r="FL248" s="19">
        <f t="shared" si="620"/>
        <v>0</v>
      </c>
      <c r="FN248" s="19">
        <f t="shared" si="621"/>
        <v>0</v>
      </c>
      <c r="FO248" s="19">
        <f t="shared" si="621"/>
        <v>0</v>
      </c>
      <c r="FP248" s="19">
        <f t="shared" si="621"/>
        <v>0</v>
      </c>
      <c r="FR248" s="19">
        <f t="shared" si="622"/>
        <v>0</v>
      </c>
      <c r="FS248" s="19">
        <f t="shared" si="622"/>
        <v>0</v>
      </c>
      <c r="FT248" s="19">
        <f t="shared" si="622"/>
        <v>0</v>
      </c>
      <c r="FV248" s="19">
        <f t="shared" si="623"/>
        <v>0</v>
      </c>
      <c r="FW248" s="19">
        <f t="shared" si="623"/>
        <v>0</v>
      </c>
      <c r="FX248" s="19">
        <f t="shared" si="623"/>
        <v>0</v>
      </c>
      <c r="FZ248" s="19">
        <f t="shared" si="624"/>
        <v>0</v>
      </c>
      <c r="GA248" s="19">
        <f t="shared" si="624"/>
        <v>0</v>
      </c>
      <c r="GB248" s="19">
        <f t="shared" si="624"/>
        <v>0</v>
      </c>
      <c r="GD248" s="19">
        <f t="shared" si="625"/>
        <v>0</v>
      </c>
      <c r="GE248" s="19">
        <f t="shared" si="625"/>
        <v>0</v>
      </c>
      <c r="GF248" s="19">
        <f t="shared" si="625"/>
        <v>0</v>
      </c>
      <c r="GH248" s="19">
        <f t="shared" si="626"/>
        <v>0</v>
      </c>
      <c r="GI248" s="19">
        <f t="shared" si="626"/>
        <v>0</v>
      </c>
      <c r="GJ248" s="19">
        <f t="shared" si="626"/>
        <v>0</v>
      </c>
      <c r="GL248" s="19">
        <f t="shared" si="627"/>
        <v>0</v>
      </c>
      <c r="GM248" s="19">
        <f t="shared" si="627"/>
        <v>0</v>
      </c>
      <c r="GN248" s="19">
        <f t="shared" si="627"/>
        <v>0</v>
      </c>
      <c r="GP248" s="19">
        <f t="shared" si="628"/>
        <v>0</v>
      </c>
      <c r="GQ248" s="19">
        <f t="shared" si="628"/>
        <v>0</v>
      </c>
      <c r="GR248" s="19">
        <f t="shared" si="628"/>
        <v>0</v>
      </c>
      <c r="GT248" s="19">
        <f t="shared" si="629"/>
        <v>0</v>
      </c>
      <c r="GU248" s="19">
        <f t="shared" si="629"/>
        <v>0</v>
      </c>
      <c r="GV248" s="19">
        <f t="shared" si="629"/>
        <v>0</v>
      </c>
      <c r="HA248" s="27" t="str">
        <f>IF(N248="wykład",G248*E248*'Formy zajęć'!$D$53*'Formy zajęć'!$D$58,IF(N248="ćw.aud",G248*E248*'Kierunek studiów'!$C$6/'Formy zajęć'!$D$59*'Formy zajęć'!$D$53,IF(N248="sem",G248*E248*'Kierunek studiów'!$C$6/'Formy zajęć'!$D$62*'Formy zajęć'!$D$53,IF(N248="ćw.konw",G248*E248*'Formy zajęć'!$D$53*'Kierunek studiów'!$C$6/'Formy zajęć'!$D$61,IF(N248="ćw.lab",G248*E248*'Formy zajęć'!$D$53*'Kierunek studiów'!$C$6/'Formy zajęć'!$D$60,IF(N248="niesklasyfikowane",0,""))))))</f>
        <v/>
      </c>
      <c r="HB248" s="19" t="str">
        <f t="shared" si="582"/>
        <v/>
      </c>
    </row>
    <row r="249" spans="2:210" x14ac:dyDescent="0.25">
      <c r="B249" s="28">
        <f t="shared" si="630"/>
        <v>0</v>
      </c>
      <c r="C249" s="25">
        <f>Przedmioty!B250</f>
        <v>0</v>
      </c>
      <c r="D249" s="28">
        <f>Przedmioty!D250</f>
        <v>0</v>
      </c>
      <c r="E249" s="28">
        <f>Przedmioty!C250</f>
        <v>0</v>
      </c>
      <c r="F249" s="29">
        <f t="shared" si="577"/>
        <v>0</v>
      </c>
      <c r="G249" s="29">
        <f t="shared" si="578"/>
        <v>0</v>
      </c>
      <c r="H249" s="29">
        <f t="shared" si="579"/>
        <v>0</v>
      </c>
      <c r="J249" s="19">
        <f t="shared" si="631"/>
        <v>0</v>
      </c>
      <c r="K249" s="19">
        <f t="shared" si="581"/>
        <v>930</v>
      </c>
      <c r="L249" s="19" t="str">
        <f>IF(OR(B250&gt;B249,J249=0),"",K249-SUM($L$216:L248))</f>
        <v/>
      </c>
      <c r="M249" s="19" t="str">
        <f t="shared" si="583"/>
        <v/>
      </c>
      <c r="N249" s="19" t="str">
        <f t="shared" si="529"/>
        <v/>
      </c>
      <c r="P249" s="55" t="str">
        <f>IF(N249="wykład",E249,IF(N249="ćw.aud",E249*'Kierunek studiów'!$C$6/'Formy zajęć'!$D$59,IF(N249="ćw.lab",E249*'Kierunek studiów'!$C$6/'Formy zajęć'!$D$60,IF(N249="ćw.konw",E249*'Kierunek studiów'!$C$6/'Formy zajęć'!$D$61,IF(N249="sem",E249*'Kierunek studiów'!$C$6/'Formy zajęć'!$D$62,IF(N249="niesklasyfikowane",0,""))))))</f>
        <v/>
      </c>
      <c r="V249" s="19">
        <f t="shared" si="584"/>
        <v>0</v>
      </c>
      <c r="W249" s="19">
        <f t="shared" si="584"/>
        <v>0</v>
      </c>
      <c r="X249" s="19">
        <f t="shared" si="584"/>
        <v>0</v>
      </c>
      <c r="Z249" s="19">
        <f t="shared" si="585"/>
        <v>0</v>
      </c>
      <c r="AA249" s="19">
        <f t="shared" si="585"/>
        <v>0</v>
      </c>
      <c r="AB249" s="19">
        <f t="shared" si="585"/>
        <v>0</v>
      </c>
      <c r="AD249" s="19">
        <f t="shared" si="586"/>
        <v>0</v>
      </c>
      <c r="AE249" s="19">
        <f t="shared" si="586"/>
        <v>0</v>
      </c>
      <c r="AF249" s="19">
        <f t="shared" si="586"/>
        <v>0</v>
      </c>
      <c r="AH249" s="19">
        <f t="shared" si="587"/>
        <v>0</v>
      </c>
      <c r="AI249" s="19">
        <f t="shared" si="587"/>
        <v>0</v>
      </c>
      <c r="AJ249" s="19">
        <f t="shared" si="587"/>
        <v>0</v>
      </c>
      <c r="AL249" s="19">
        <f t="shared" si="588"/>
        <v>0</v>
      </c>
      <c r="AM249" s="19">
        <f t="shared" si="588"/>
        <v>0</v>
      </c>
      <c r="AN249" s="19">
        <f t="shared" si="588"/>
        <v>0</v>
      </c>
      <c r="AP249" s="19">
        <f t="shared" si="589"/>
        <v>0</v>
      </c>
      <c r="AQ249" s="19">
        <f t="shared" si="589"/>
        <v>0</v>
      </c>
      <c r="AR249" s="19">
        <f t="shared" si="589"/>
        <v>0</v>
      </c>
      <c r="AT249" s="19">
        <f t="shared" si="590"/>
        <v>0</v>
      </c>
      <c r="AU249" s="19">
        <f t="shared" si="590"/>
        <v>0</v>
      </c>
      <c r="AV249" s="19">
        <f t="shared" si="590"/>
        <v>0</v>
      </c>
      <c r="AX249" s="19">
        <f t="shared" si="591"/>
        <v>0</v>
      </c>
      <c r="AY249" s="19">
        <f t="shared" si="591"/>
        <v>0</v>
      </c>
      <c r="AZ249" s="19">
        <f t="shared" si="591"/>
        <v>0</v>
      </c>
      <c r="BB249" s="19">
        <f t="shared" si="592"/>
        <v>0</v>
      </c>
      <c r="BC249" s="19">
        <f t="shared" si="592"/>
        <v>0</v>
      </c>
      <c r="BD249" s="19">
        <f t="shared" si="592"/>
        <v>0</v>
      </c>
      <c r="BF249" s="19">
        <f t="shared" si="593"/>
        <v>0</v>
      </c>
      <c r="BG249" s="19">
        <f t="shared" si="593"/>
        <v>0</v>
      </c>
      <c r="BH249" s="19">
        <f t="shared" si="593"/>
        <v>0</v>
      </c>
      <c r="BJ249" s="19">
        <f t="shared" si="594"/>
        <v>0</v>
      </c>
      <c r="BK249" s="19">
        <f t="shared" si="594"/>
        <v>0</v>
      </c>
      <c r="BL249" s="19">
        <f t="shared" si="594"/>
        <v>0</v>
      </c>
      <c r="BN249" s="19">
        <f t="shared" si="595"/>
        <v>0</v>
      </c>
      <c r="BO249" s="19">
        <f t="shared" si="595"/>
        <v>0</v>
      </c>
      <c r="BP249" s="19">
        <f t="shared" si="595"/>
        <v>0</v>
      </c>
      <c r="BR249" s="19">
        <f t="shared" si="596"/>
        <v>0</v>
      </c>
      <c r="BS249" s="19">
        <f t="shared" si="596"/>
        <v>0</v>
      </c>
      <c r="BT249" s="19">
        <f t="shared" si="596"/>
        <v>0</v>
      </c>
      <c r="BV249" s="19">
        <f t="shared" si="597"/>
        <v>0</v>
      </c>
      <c r="BW249" s="19">
        <f t="shared" si="597"/>
        <v>0</v>
      </c>
      <c r="BX249" s="19">
        <f t="shared" si="597"/>
        <v>0</v>
      </c>
      <c r="BZ249" s="19">
        <f t="shared" si="598"/>
        <v>0</v>
      </c>
      <c r="CA249" s="19">
        <f t="shared" si="598"/>
        <v>0</v>
      </c>
      <c r="CB249" s="19">
        <f t="shared" si="598"/>
        <v>0</v>
      </c>
      <c r="CD249" s="19">
        <f t="shared" si="599"/>
        <v>0</v>
      </c>
      <c r="CE249" s="19">
        <f t="shared" si="599"/>
        <v>0</v>
      </c>
      <c r="CF249" s="19">
        <f t="shared" si="599"/>
        <v>0</v>
      </c>
      <c r="CH249" s="19">
        <f t="shared" si="600"/>
        <v>0</v>
      </c>
      <c r="CI249" s="19">
        <f t="shared" si="600"/>
        <v>0</v>
      </c>
      <c r="CJ249" s="19">
        <f t="shared" si="600"/>
        <v>0</v>
      </c>
      <c r="CL249" s="19">
        <f t="shared" si="601"/>
        <v>0</v>
      </c>
      <c r="CM249" s="19">
        <f t="shared" si="601"/>
        <v>0</v>
      </c>
      <c r="CN249" s="19">
        <f t="shared" si="601"/>
        <v>0</v>
      </c>
      <c r="CP249" s="19">
        <f t="shared" si="602"/>
        <v>0</v>
      </c>
      <c r="CQ249" s="19">
        <f t="shared" si="602"/>
        <v>0</v>
      </c>
      <c r="CR249" s="19">
        <f t="shared" si="602"/>
        <v>0</v>
      </c>
      <c r="CT249" s="19">
        <f t="shared" si="603"/>
        <v>0</v>
      </c>
      <c r="CU249" s="19">
        <f t="shared" si="603"/>
        <v>0</v>
      </c>
      <c r="CV249" s="19">
        <f t="shared" si="603"/>
        <v>0</v>
      </c>
      <c r="CX249" s="19">
        <f t="shared" si="604"/>
        <v>0</v>
      </c>
      <c r="CY249" s="19">
        <f t="shared" si="604"/>
        <v>0</v>
      </c>
      <c r="CZ249" s="19">
        <f t="shared" si="604"/>
        <v>0</v>
      </c>
      <c r="DB249" s="19">
        <f t="shared" si="605"/>
        <v>0</v>
      </c>
      <c r="DC249" s="19">
        <f t="shared" si="605"/>
        <v>0</v>
      </c>
      <c r="DD249" s="19">
        <f t="shared" si="605"/>
        <v>0</v>
      </c>
      <c r="DF249" s="19">
        <f t="shared" si="606"/>
        <v>0</v>
      </c>
      <c r="DG249" s="19">
        <f t="shared" si="606"/>
        <v>0</v>
      </c>
      <c r="DH249" s="19">
        <f t="shared" si="606"/>
        <v>0</v>
      </c>
      <c r="DJ249" s="19">
        <f t="shared" si="607"/>
        <v>0</v>
      </c>
      <c r="DK249" s="19">
        <f t="shared" si="607"/>
        <v>0</v>
      </c>
      <c r="DL249" s="19">
        <f t="shared" si="607"/>
        <v>0</v>
      </c>
      <c r="DN249" s="19">
        <f t="shared" si="608"/>
        <v>0</v>
      </c>
      <c r="DO249" s="19">
        <f t="shared" si="608"/>
        <v>0</v>
      </c>
      <c r="DP249" s="19">
        <f t="shared" si="608"/>
        <v>0</v>
      </c>
      <c r="DR249" s="19">
        <f t="shared" si="609"/>
        <v>0</v>
      </c>
      <c r="DS249" s="19">
        <f t="shared" si="609"/>
        <v>0</v>
      </c>
      <c r="DT249" s="19">
        <f t="shared" si="609"/>
        <v>0</v>
      </c>
      <c r="DV249" s="19">
        <f t="shared" si="610"/>
        <v>0</v>
      </c>
      <c r="DW249" s="19">
        <f t="shared" si="610"/>
        <v>0</v>
      </c>
      <c r="DX249" s="19">
        <f t="shared" si="610"/>
        <v>0</v>
      </c>
      <c r="DZ249" s="19">
        <f t="shared" si="611"/>
        <v>0</v>
      </c>
      <c r="EA249" s="19">
        <f t="shared" si="611"/>
        <v>0</v>
      </c>
      <c r="EB249" s="19">
        <f t="shared" si="611"/>
        <v>0</v>
      </c>
      <c r="ED249" s="19">
        <f t="shared" si="612"/>
        <v>0</v>
      </c>
      <c r="EE249" s="19">
        <f t="shared" si="612"/>
        <v>0</v>
      </c>
      <c r="EF249" s="19">
        <f t="shared" si="612"/>
        <v>0</v>
      </c>
      <c r="EH249" s="19">
        <f t="shared" si="613"/>
        <v>0</v>
      </c>
      <c r="EI249" s="19">
        <f t="shared" si="613"/>
        <v>0</v>
      </c>
      <c r="EJ249" s="19">
        <f t="shared" si="613"/>
        <v>0</v>
      </c>
      <c r="EL249" s="19">
        <f t="shared" si="614"/>
        <v>0</v>
      </c>
      <c r="EM249" s="19">
        <f t="shared" si="614"/>
        <v>0</v>
      </c>
      <c r="EN249" s="19">
        <f t="shared" si="614"/>
        <v>0</v>
      </c>
      <c r="EP249" s="19">
        <f t="shared" si="615"/>
        <v>0</v>
      </c>
      <c r="EQ249" s="19">
        <f t="shared" si="615"/>
        <v>0</v>
      </c>
      <c r="ER249" s="19">
        <f t="shared" si="615"/>
        <v>0</v>
      </c>
      <c r="ET249" s="19">
        <f t="shared" si="616"/>
        <v>0</v>
      </c>
      <c r="EU249" s="19">
        <f t="shared" si="616"/>
        <v>0</v>
      </c>
      <c r="EV249" s="19">
        <f t="shared" si="616"/>
        <v>0</v>
      </c>
      <c r="EX249" s="19">
        <f t="shared" si="617"/>
        <v>0</v>
      </c>
      <c r="EY249" s="19">
        <f t="shared" si="617"/>
        <v>0</v>
      </c>
      <c r="EZ249" s="19">
        <f t="shared" si="617"/>
        <v>0</v>
      </c>
      <c r="FB249" s="19">
        <f t="shared" si="618"/>
        <v>0</v>
      </c>
      <c r="FC249" s="19">
        <f t="shared" si="618"/>
        <v>0</v>
      </c>
      <c r="FD249" s="19">
        <f t="shared" si="618"/>
        <v>0</v>
      </c>
      <c r="FF249" s="19">
        <f t="shared" si="619"/>
        <v>0</v>
      </c>
      <c r="FG249" s="19">
        <f t="shared" si="619"/>
        <v>0</v>
      </c>
      <c r="FH249" s="19">
        <f t="shared" si="619"/>
        <v>0</v>
      </c>
      <c r="FJ249" s="19">
        <f t="shared" si="620"/>
        <v>0</v>
      </c>
      <c r="FK249" s="19">
        <f t="shared" si="620"/>
        <v>0</v>
      </c>
      <c r="FL249" s="19">
        <f t="shared" si="620"/>
        <v>0</v>
      </c>
      <c r="FN249" s="19">
        <f t="shared" si="621"/>
        <v>0</v>
      </c>
      <c r="FO249" s="19">
        <f t="shared" si="621"/>
        <v>0</v>
      </c>
      <c r="FP249" s="19">
        <f t="shared" si="621"/>
        <v>0</v>
      </c>
      <c r="FR249" s="19">
        <f t="shared" si="622"/>
        <v>0</v>
      </c>
      <c r="FS249" s="19">
        <f t="shared" si="622"/>
        <v>0</v>
      </c>
      <c r="FT249" s="19">
        <f t="shared" si="622"/>
        <v>0</v>
      </c>
      <c r="FV249" s="19">
        <f t="shared" si="623"/>
        <v>0</v>
      </c>
      <c r="FW249" s="19">
        <f t="shared" si="623"/>
        <v>0</v>
      </c>
      <c r="FX249" s="19">
        <f t="shared" si="623"/>
        <v>0</v>
      </c>
      <c r="FZ249" s="19">
        <f t="shared" si="624"/>
        <v>0</v>
      </c>
      <c r="GA249" s="19">
        <f t="shared" si="624"/>
        <v>0</v>
      </c>
      <c r="GB249" s="19">
        <f t="shared" si="624"/>
        <v>0</v>
      </c>
      <c r="GD249" s="19">
        <f t="shared" si="625"/>
        <v>0</v>
      </c>
      <c r="GE249" s="19">
        <f t="shared" si="625"/>
        <v>0</v>
      </c>
      <c r="GF249" s="19">
        <f t="shared" si="625"/>
        <v>0</v>
      </c>
      <c r="GH249" s="19">
        <f t="shared" si="626"/>
        <v>0</v>
      </c>
      <c r="GI249" s="19">
        <f t="shared" si="626"/>
        <v>0</v>
      </c>
      <c r="GJ249" s="19">
        <f t="shared" si="626"/>
        <v>0</v>
      </c>
      <c r="GL249" s="19">
        <f t="shared" si="627"/>
        <v>0</v>
      </c>
      <c r="GM249" s="19">
        <f t="shared" si="627"/>
        <v>0</v>
      </c>
      <c r="GN249" s="19">
        <f t="shared" si="627"/>
        <v>0</v>
      </c>
      <c r="GP249" s="19">
        <f t="shared" si="628"/>
        <v>0</v>
      </c>
      <c r="GQ249" s="19">
        <f t="shared" si="628"/>
        <v>0</v>
      </c>
      <c r="GR249" s="19">
        <f t="shared" si="628"/>
        <v>0</v>
      </c>
      <c r="GT249" s="19">
        <f t="shared" si="629"/>
        <v>0</v>
      </c>
      <c r="GU249" s="19">
        <f t="shared" si="629"/>
        <v>0</v>
      </c>
      <c r="GV249" s="19">
        <f t="shared" si="629"/>
        <v>0</v>
      </c>
      <c r="HA249" s="27" t="str">
        <f>IF(N249="wykład",G249*E249*'Formy zajęć'!$D$53*'Formy zajęć'!$D$58,IF(N249="ćw.aud",G249*E249*'Kierunek studiów'!$C$6/'Formy zajęć'!$D$59*'Formy zajęć'!$D$53,IF(N249="sem",G249*E249*'Kierunek studiów'!$C$6/'Formy zajęć'!$D$62*'Formy zajęć'!$D$53,IF(N249="ćw.konw",G249*E249*'Formy zajęć'!$D$53*'Kierunek studiów'!$C$6/'Formy zajęć'!$D$61,IF(N249="ćw.lab",G249*E249*'Formy zajęć'!$D$53*'Kierunek studiów'!$C$6/'Formy zajęć'!$D$60,IF(N249="niesklasyfikowane",0,""))))))</f>
        <v/>
      </c>
      <c r="HB249" s="19" t="str">
        <f t="shared" si="582"/>
        <v/>
      </c>
    </row>
    <row r="250" spans="2:210" x14ac:dyDescent="0.25">
      <c r="B250" s="28">
        <f t="shared" si="630"/>
        <v>0</v>
      </c>
      <c r="C250" s="25">
        <f>Przedmioty!B251</f>
        <v>0</v>
      </c>
      <c r="D250" s="28">
        <f>Przedmioty!D251</f>
        <v>0</v>
      </c>
      <c r="E250" s="28">
        <f>Przedmioty!C251</f>
        <v>0</v>
      </c>
      <c r="F250" s="29">
        <f t="shared" si="577"/>
        <v>0</v>
      </c>
      <c r="G250" s="29">
        <f t="shared" si="578"/>
        <v>0</v>
      </c>
      <c r="H250" s="29">
        <f t="shared" si="579"/>
        <v>0</v>
      </c>
      <c r="J250" s="19">
        <f t="shared" si="631"/>
        <v>0</v>
      </c>
      <c r="K250" s="19">
        <f t="shared" si="581"/>
        <v>930</v>
      </c>
      <c r="L250" s="19" t="str">
        <f>IF(OR(B251&gt;B250,J250=0),"",K250-SUM($L$216:L249))</f>
        <v/>
      </c>
      <c r="M250" s="19" t="str">
        <f t="shared" si="583"/>
        <v/>
      </c>
      <c r="N250" s="19" t="str">
        <f t="shared" si="529"/>
        <v/>
      </c>
      <c r="P250" s="55" t="str">
        <f>IF(N250="wykład",E250,IF(N250="ćw.aud",E250*'Kierunek studiów'!$C$6/'Formy zajęć'!$D$59,IF(N250="ćw.lab",E250*'Kierunek studiów'!$C$6/'Formy zajęć'!$D$60,IF(N250="ćw.konw",E250*'Kierunek studiów'!$C$6/'Formy zajęć'!$D$61,IF(N250="sem",E250*'Kierunek studiów'!$C$6/'Formy zajęć'!$D$62,IF(N250="niesklasyfikowane",0,""))))))</f>
        <v/>
      </c>
      <c r="V250" s="19">
        <f t="shared" si="584"/>
        <v>0</v>
      </c>
      <c r="W250" s="19">
        <f t="shared" si="584"/>
        <v>0</v>
      </c>
      <c r="X250" s="19">
        <f t="shared" si="584"/>
        <v>0</v>
      </c>
      <c r="Z250" s="19">
        <f t="shared" si="585"/>
        <v>0</v>
      </c>
      <c r="AA250" s="19">
        <f t="shared" si="585"/>
        <v>0</v>
      </c>
      <c r="AB250" s="19">
        <f t="shared" si="585"/>
        <v>0</v>
      </c>
      <c r="AD250" s="19">
        <f t="shared" si="586"/>
        <v>0</v>
      </c>
      <c r="AE250" s="19">
        <f t="shared" si="586"/>
        <v>0</v>
      </c>
      <c r="AF250" s="19">
        <f t="shared" si="586"/>
        <v>0</v>
      </c>
      <c r="AH250" s="19">
        <f t="shared" si="587"/>
        <v>0</v>
      </c>
      <c r="AI250" s="19">
        <f t="shared" si="587"/>
        <v>0</v>
      </c>
      <c r="AJ250" s="19">
        <f t="shared" si="587"/>
        <v>0</v>
      </c>
      <c r="AL250" s="19">
        <f t="shared" si="588"/>
        <v>0</v>
      </c>
      <c r="AM250" s="19">
        <f t="shared" si="588"/>
        <v>0</v>
      </c>
      <c r="AN250" s="19">
        <f t="shared" si="588"/>
        <v>0</v>
      </c>
      <c r="AP250" s="19">
        <f t="shared" si="589"/>
        <v>0</v>
      </c>
      <c r="AQ250" s="19">
        <f t="shared" si="589"/>
        <v>0</v>
      </c>
      <c r="AR250" s="19">
        <f t="shared" si="589"/>
        <v>0</v>
      </c>
      <c r="AT250" s="19">
        <f t="shared" si="590"/>
        <v>0</v>
      </c>
      <c r="AU250" s="19">
        <f t="shared" si="590"/>
        <v>0</v>
      </c>
      <c r="AV250" s="19">
        <f t="shared" si="590"/>
        <v>0</v>
      </c>
      <c r="AX250" s="19">
        <f t="shared" si="591"/>
        <v>0</v>
      </c>
      <c r="AY250" s="19">
        <f t="shared" si="591"/>
        <v>0</v>
      </c>
      <c r="AZ250" s="19">
        <f t="shared" si="591"/>
        <v>0</v>
      </c>
      <c r="BB250" s="19">
        <f t="shared" si="592"/>
        <v>0</v>
      </c>
      <c r="BC250" s="19">
        <f t="shared" si="592"/>
        <v>0</v>
      </c>
      <c r="BD250" s="19">
        <f t="shared" si="592"/>
        <v>0</v>
      </c>
      <c r="BF250" s="19">
        <f t="shared" si="593"/>
        <v>0</v>
      </c>
      <c r="BG250" s="19">
        <f t="shared" si="593"/>
        <v>0</v>
      </c>
      <c r="BH250" s="19">
        <f t="shared" si="593"/>
        <v>0</v>
      </c>
      <c r="BJ250" s="19">
        <f t="shared" si="594"/>
        <v>0</v>
      </c>
      <c r="BK250" s="19">
        <f t="shared" si="594"/>
        <v>0</v>
      </c>
      <c r="BL250" s="19">
        <f t="shared" si="594"/>
        <v>0</v>
      </c>
      <c r="BN250" s="19">
        <f t="shared" si="595"/>
        <v>0</v>
      </c>
      <c r="BO250" s="19">
        <f t="shared" si="595"/>
        <v>0</v>
      </c>
      <c r="BP250" s="19">
        <f t="shared" si="595"/>
        <v>0</v>
      </c>
      <c r="BR250" s="19">
        <f t="shared" si="596"/>
        <v>0</v>
      </c>
      <c r="BS250" s="19">
        <f t="shared" si="596"/>
        <v>0</v>
      </c>
      <c r="BT250" s="19">
        <f t="shared" si="596"/>
        <v>0</v>
      </c>
      <c r="BV250" s="19">
        <f t="shared" si="597"/>
        <v>0</v>
      </c>
      <c r="BW250" s="19">
        <f t="shared" si="597"/>
        <v>0</v>
      </c>
      <c r="BX250" s="19">
        <f t="shared" si="597"/>
        <v>0</v>
      </c>
      <c r="BZ250" s="19">
        <f t="shared" si="598"/>
        <v>0</v>
      </c>
      <c r="CA250" s="19">
        <f t="shared" si="598"/>
        <v>0</v>
      </c>
      <c r="CB250" s="19">
        <f t="shared" si="598"/>
        <v>0</v>
      </c>
      <c r="CD250" s="19">
        <f t="shared" si="599"/>
        <v>0</v>
      </c>
      <c r="CE250" s="19">
        <f t="shared" si="599"/>
        <v>0</v>
      </c>
      <c r="CF250" s="19">
        <f t="shared" si="599"/>
        <v>0</v>
      </c>
      <c r="CH250" s="19">
        <f t="shared" si="600"/>
        <v>0</v>
      </c>
      <c r="CI250" s="19">
        <f t="shared" si="600"/>
        <v>0</v>
      </c>
      <c r="CJ250" s="19">
        <f t="shared" si="600"/>
        <v>0</v>
      </c>
      <c r="CL250" s="19">
        <f t="shared" si="601"/>
        <v>0</v>
      </c>
      <c r="CM250" s="19">
        <f t="shared" si="601"/>
        <v>0</v>
      </c>
      <c r="CN250" s="19">
        <f t="shared" si="601"/>
        <v>0</v>
      </c>
      <c r="CP250" s="19">
        <f t="shared" si="602"/>
        <v>0</v>
      </c>
      <c r="CQ250" s="19">
        <f t="shared" si="602"/>
        <v>0</v>
      </c>
      <c r="CR250" s="19">
        <f t="shared" si="602"/>
        <v>0</v>
      </c>
      <c r="CT250" s="19">
        <f t="shared" si="603"/>
        <v>0</v>
      </c>
      <c r="CU250" s="19">
        <f t="shared" si="603"/>
        <v>0</v>
      </c>
      <c r="CV250" s="19">
        <f t="shared" si="603"/>
        <v>0</v>
      </c>
      <c r="CX250" s="19">
        <f t="shared" si="604"/>
        <v>0</v>
      </c>
      <c r="CY250" s="19">
        <f t="shared" si="604"/>
        <v>0</v>
      </c>
      <c r="CZ250" s="19">
        <f t="shared" si="604"/>
        <v>0</v>
      </c>
      <c r="DB250" s="19">
        <f t="shared" si="605"/>
        <v>0</v>
      </c>
      <c r="DC250" s="19">
        <f t="shared" si="605"/>
        <v>0</v>
      </c>
      <c r="DD250" s="19">
        <f t="shared" si="605"/>
        <v>0</v>
      </c>
      <c r="DF250" s="19">
        <f t="shared" si="606"/>
        <v>0</v>
      </c>
      <c r="DG250" s="19">
        <f t="shared" si="606"/>
        <v>0</v>
      </c>
      <c r="DH250" s="19">
        <f t="shared" si="606"/>
        <v>0</v>
      </c>
      <c r="DJ250" s="19">
        <f t="shared" si="607"/>
        <v>0</v>
      </c>
      <c r="DK250" s="19">
        <f t="shared" si="607"/>
        <v>0</v>
      </c>
      <c r="DL250" s="19">
        <f t="shared" si="607"/>
        <v>0</v>
      </c>
      <c r="DN250" s="19">
        <f t="shared" si="608"/>
        <v>0</v>
      </c>
      <c r="DO250" s="19">
        <f t="shared" si="608"/>
        <v>0</v>
      </c>
      <c r="DP250" s="19">
        <f t="shared" si="608"/>
        <v>0</v>
      </c>
      <c r="DR250" s="19">
        <f t="shared" si="609"/>
        <v>0</v>
      </c>
      <c r="DS250" s="19">
        <f t="shared" si="609"/>
        <v>0</v>
      </c>
      <c r="DT250" s="19">
        <f t="shared" si="609"/>
        <v>0</v>
      </c>
      <c r="DV250" s="19">
        <f t="shared" si="610"/>
        <v>0</v>
      </c>
      <c r="DW250" s="19">
        <f t="shared" si="610"/>
        <v>0</v>
      </c>
      <c r="DX250" s="19">
        <f t="shared" si="610"/>
        <v>0</v>
      </c>
      <c r="DZ250" s="19">
        <f t="shared" si="611"/>
        <v>0</v>
      </c>
      <c r="EA250" s="19">
        <f t="shared" si="611"/>
        <v>0</v>
      </c>
      <c r="EB250" s="19">
        <f t="shared" si="611"/>
        <v>0</v>
      </c>
      <c r="ED250" s="19">
        <f t="shared" si="612"/>
        <v>0</v>
      </c>
      <c r="EE250" s="19">
        <f t="shared" si="612"/>
        <v>0</v>
      </c>
      <c r="EF250" s="19">
        <f t="shared" si="612"/>
        <v>0</v>
      </c>
      <c r="EH250" s="19">
        <f t="shared" si="613"/>
        <v>0</v>
      </c>
      <c r="EI250" s="19">
        <f t="shared" si="613"/>
        <v>0</v>
      </c>
      <c r="EJ250" s="19">
        <f t="shared" si="613"/>
        <v>0</v>
      </c>
      <c r="EL250" s="19">
        <f t="shared" si="614"/>
        <v>0</v>
      </c>
      <c r="EM250" s="19">
        <f t="shared" si="614"/>
        <v>0</v>
      </c>
      <c r="EN250" s="19">
        <f t="shared" si="614"/>
        <v>0</v>
      </c>
      <c r="EP250" s="19">
        <f t="shared" si="615"/>
        <v>0</v>
      </c>
      <c r="EQ250" s="19">
        <f t="shared" si="615"/>
        <v>0</v>
      </c>
      <c r="ER250" s="19">
        <f t="shared" si="615"/>
        <v>0</v>
      </c>
      <c r="ET250" s="19">
        <f t="shared" si="616"/>
        <v>0</v>
      </c>
      <c r="EU250" s="19">
        <f t="shared" si="616"/>
        <v>0</v>
      </c>
      <c r="EV250" s="19">
        <f t="shared" si="616"/>
        <v>0</v>
      </c>
      <c r="EX250" s="19">
        <f t="shared" si="617"/>
        <v>0</v>
      </c>
      <c r="EY250" s="19">
        <f t="shared" si="617"/>
        <v>0</v>
      </c>
      <c r="EZ250" s="19">
        <f t="shared" si="617"/>
        <v>0</v>
      </c>
      <c r="FB250" s="19">
        <f t="shared" si="618"/>
        <v>0</v>
      </c>
      <c r="FC250" s="19">
        <f t="shared" si="618"/>
        <v>0</v>
      </c>
      <c r="FD250" s="19">
        <f t="shared" si="618"/>
        <v>0</v>
      </c>
      <c r="FF250" s="19">
        <f t="shared" si="619"/>
        <v>0</v>
      </c>
      <c r="FG250" s="19">
        <f t="shared" si="619"/>
        <v>0</v>
      </c>
      <c r="FH250" s="19">
        <f t="shared" si="619"/>
        <v>0</v>
      </c>
      <c r="FJ250" s="19">
        <f t="shared" si="620"/>
        <v>0</v>
      </c>
      <c r="FK250" s="19">
        <f t="shared" si="620"/>
        <v>0</v>
      </c>
      <c r="FL250" s="19">
        <f t="shared" si="620"/>
        <v>0</v>
      </c>
      <c r="FN250" s="19">
        <f t="shared" si="621"/>
        <v>0</v>
      </c>
      <c r="FO250" s="19">
        <f t="shared" si="621"/>
        <v>0</v>
      </c>
      <c r="FP250" s="19">
        <f t="shared" si="621"/>
        <v>0</v>
      </c>
      <c r="FR250" s="19">
        <f t="shared" si="622"/>
        <v>0</v>
      </c>
      <c r="FS250" s="19">
        <f t="shared" si="622"/>
        <v>0</v>
      </c>
      <c r="FT250" s="19">
        <f t="shared" si="622"/>
        <v>0</v>
      </c>
      <c r="FV250" s="19">
        <f t="shared" si="623"/>
        <v>0</v>
      </c>
      <c r="FW250" s="19">
        <f t="shared" si="623"/>
        <v>0</v>
      </c>
      <c r="FX250" s="19">
        <f t="shared" si="623"/>
        <v>0</v>
      </c>
      <c r="FZ250" s="19">
        <f t="shared" si="624"/>
        <v>0</v>
      </c>
      <c r="GA250" s="19">
        <f t="shared" si="624"/>
        <v>0</v>
      </c>
      <c r="GB250" s="19">
        <f t="shared" si="624"/>
        <v>0</v>
      </c>
      <c r="GD250" s="19">
        <f t="shared" si="625"/>
        <v>0</v>
      </c>
      <c r="GE250" s="19">
        <f t="shared" si="625"/>
        <v>0</v>
      </c>
      <c r="GF250" s="19">
        <f t="shared" si="625"/>
        <v>0</v>
      </c>
      <c r="GH250" s="19">
        <f t="shared" si="626"/>
        <v>0</v>
      </c>
      <c r="GI250" s="19">
        <f t="shared" si="626"/>
        <v>0</v>
      </c>
      <c r="GJ250" s="19">
        <f t="shared" si="626"/>
        <v>0</v>
      </c>
      <c r="GL250" s="19">
        <f t="shared" si="627"/>
        <v>0</v>
      </c>
      <c r="GM250" s="19">
        <f t="shared" si="627"/>
        <v>0</v>
      </c>
      <c r="GN250" s="19">
        <f t="shared" si="627"/>
        <v>0</v>
      </c>
      <c r="GP250" s="19">
        <f t="shared" si="628"/>
        <v>0</v>
      </c>
      <c r="GQ250" s="19">
        <f t="shared" si="628"/>
        <v>0</v>
      </c>
      <c r="GR250" s="19">
        <f t="shared" si="628"/>
        <v>0</v>
      </c>
      <c r="GT250" s="19">
        <f t="shared" si="629"/>
        <v>0</v>
      </c>
      <c r="GU250" s="19">
        <f t="shared" si="629"/>
        <v>0</v>
      </c>
      <c r="GV250" s="19">
        <f t="shared" si="629"/>
        <v>0</v>
      </c>
      <c r="HA250" s="27" t="str">
        <f>IF(N250="wykład",G250*E250*'Formy zajęć'!$D$53*'Formy zajęć'!$D$58,IF(N250="ćw.aud",G250*E250*'Kierunek studiów'!$C$6/'Formy zajęć'!$D$59*'Formy zajęć'!$D$53,IF(N250="sem",G250*E250*'Kierunek studiów'!$C$6/'Formy zajęć'!$D$62*'Formy zajęć'!$D$53,IF(N250="ćw.konw",G250*E250*'Formy zajęć'!$D$53*'Kierunek studiów'!$C$6/'Formy zajęć'!$D$61,IF(N250="ćw.lab",G250*E250*'Formy zajęć'!$D$53*'Kierunek studiów'!$C$6/'Formy zajęć'!$D$60,IF(N250="niesklasyfikowane",0,""))))))</f>
        <v/>
      </c>
      <c r="HB250" s="19" t="str">
        <f t="shared" si="582"/>
        <v/>
      </c>
    </row>
    <row r="251" spans="2:210" x14ac:dyDescent="0.25">
      <c r="B251" s="28">
        <f t="shared" si="630"/>
        <v>0</v>
      </c>
      <c r="C251" s="25">
        <f>Przedmioty!B252</f>
        <v>0</v>
      </c>
      <c r="D251" s="28">
        <f>Przedmioty!D252</f>
        <v>0</v>
      </c>
      <c r="E251" s="28">
        <f>Przedmioty!C252</f>
        <v>0</v>
      </c>
      <c r="F251" s="29">
        <f t="shared" si="577"/>
        <v>0</v>
      </c>
      <c r="G251" s="29">
        <f t="shared" si="578"/>
        <v>0</v>
      </c>
      <c r="H251" s="29">
        <f t="shared" si="579"/>
        <v>0</v>
      </c>
      <c r="J251" s="19">
        <f t="shared" si="631"/>
        <v>0</v>
      </c>
      <c r="K251" s="19">
        <f t="shared" si="581"/>
        <v>930</v>
      </c>
      <c r="L251" s="19" t="str">
        <f>IF(OR(B252&gt;B251,J251=0),"",K251-SUM($L$216:L250))</f>
        <v/>
      </c>
      <c r="M251" s="19" t="str">
        <f t="shared" si="583"/>
        <v/>
      </c>
      <c r="N251" s="19" t="str">
        <f t="shared" si="529"/>
        <v/>
      </c>
      <c r="P251" s="55" t="str">
        <f>IF(N251="wykład",E251,IF(N251="ćw.aud",E251*'Kierunek studiów'!$C$6/'Formy zajęć'!$D$59,IF(N251="ćw.lab",E251*'Kierunek studiów'!$C$6/'Formy zajęć'!$D$60,IF(N251="ćw.konw",E251*'Kierunek studiów'!$C$6/'Formy zajęć'!$D$61,IF(N251="sem",E251*'Kierunek studiów'!$C$6/'Formy zajęć'!$D$62,IF(N251="niesklasyfikowane",0,""))))))</f>
        <v/>
      </c>
      <c r="V251" s="19">
        <f t="shared" si="584"/>
        <v>0</v>
      </c>
      <c r="W251" s="19">
        <f t="shared" si="584"/>
        <v>0</v>
      </c>
      <c r="X251" s="19">
        <f t="shared" si="584"/>
        <v>0</v>
      </c>
      <c r="Z251" s="19">
        <f t="shared" si="585"/>
        <v>0</v>
      </c>
      <c r="AA251" s="19">
        <f t="shared" si="585"/>
        <v>0</v>
      </c>
      <c r="AB251" s="19">
        <f t="shared" si="585"/>
        <v>0</v>
      </c>
      <c r="AD251" s="19">
        <f t="shared" si="586"/>
        <v>0</v>
      </c>
      <c r="AE251" s="19">
        <f t="shared" si="586"/>
        <v>0</v>
      </c>
      <c r="AF251" s="19">
        <f t="shared" si="586"/>
        <v>0</v>
      </c>
      <c r="AH251" s="19">
        <f t="shared" si="587"/>
        <v>0</v>
      </c>
      <c r="AI251" s="19">
        <f t="shared" si="587"/>
        <v>0</v>
      </c>
      <c r="AJ251" s="19">
        <f t="shared" si="587"/>
        <v>0</v>
      </c>
      <c r="AL251" s="19">
        <f t="shared" si="588"/>
        <v>0</v>
      </c>
      <c r="AM251" s="19">
        <f t="shared" si="588"/>
        <v>0</v>
      </c>
      <c r="AN251" s="19">
        <f t="shared" si="588"/>
        <v>0</v>
      </c>
      <c r="AP251" s="19">
        <f t="shared" si="589"/>
        <v>0</v>
      </c>
      <c r="AQ251" s="19">
        <f t="shared" si="589"/>
        <v>0</v>
      </c>
      <c r="AR251" s="19">
        <f t="shared" si="589"/>
        <v>0</v>
      </c>
      <c r="AT251" s="19">
        <f t="shared" si="590"/>
        <v>0</v>
      </c>
      <c r="AU251" s="19">
        <f t="shared" si="590"/>
        <v>0</v>
      </c>
      <c r="AV251" s="19">
        <f t="shared" si="590"/>
        <v>0</v>
      </c>
      <c r="AX251" s="19">
        <f t="shared" si="591"/>
        <v>0</v>
      </c>
      <c r="AY251" s="19">
        <f t="shared" si="591"/>
        <v>0</v>
      </c>
      <c r="AZ251" s="19">
        <f t="shared" si="591"/>
        <v>0</v>
      </c>
      <c r="BB251" s="19">
        <f t="shared" si="592"/>
        <v>0</v>
      </c>
      <c r="BC251" s="19">
        <f t="shared" si="592"/>
        <v>0</v>
      </c>
      <c r="BD251" s="19">
        <f t="shared" si="592"/>
        <v>0</v>
      </c>
      <c r="BF251" s="19">
        <f t="shared" si="593"/>
        <v>0</v>
      </c>
      <c r="BG251" s="19">
        <f t="shared" si="593"/>
        <v>0</v>
      </c>
      <c r="BH251" s="19">
        <f t="shared" si="593"/>
        <v>0</v>
      </c>
      <c r="BJ251" s="19">
        <f t="shared" si="594"/>
        <v>0</v>
      </c>
      <c r="BK251" s="19">
        <f t="shared" si="594"/>
        <v>0</v>
      </c>
      <c r="BL251" s="19">
        <f t="shared" si="594"/>
        <v>0</v>
      </c>
      <c r="BN251" s="19">
        <f t="shared" si="595"/>
        <v>0</v>
      </c>
      <c r="BO251" s="19">
        <f t="shared" si="595"/>
        <v>0</v>
      </c>
      <c r="BP251" s="19">
        <f t="shared" si="595"/>
        <v>0</v>
      </c>
      <c r="BR251" s="19">
        <f t="shared" si="596"/>
        <v>0</v>
      </c>
      <c r="BS251" s="19">
        <f t="shared" si="596"/>
        <v>0</v>
      </c>
      <c r="BT251" s="19">
        <f t="shared" si="596"/>
        <v>0</v>
      </c>
      <c r="BV251" s="19">
        <f t="shared" si="597"/>
        <v>0</v>
      </c>
      <c r="BW251" s="19">
        <f t="shared" si="597"/>
        <v>0</v>
      </c>
      <c r="BX251" s="19">
        <f t="shared" si="597"/>
        <v>0</v>
      </c>
      <c r="BZ251" s="19">
        <f t="shared" si="598"/>
        <v>0</v>
      </c>
      <c r="CA251" s="19">
        <f t="shared" si="598"/>
        <v>0</v>
      </c>
      <c r="CB251" s="19">
        <f t="shared" si="598"/>
        <v>0</v>
      </c>
      <c r="CD251" s="19">
        <f t="shared" si="599"/>
        <v>0</v>
      </c>
      <c r="CE251" s="19">
        <f t="shared" si="599"/>
        <v>0</v>
      </c>
      <c r="CF251" s="19">
        <f t="shared" si="599"/>
        <v>0</v>
      </c>
      <c r="CH251" s="19">
        <f t="shared" si="600"/>
        <v>0</v>
      </c>
      <c r="CI251" s="19">
        <f t="shared" si="600"/>
        <v>0</v>
      </c>
      <c r="CJ251" s="19">
        <f t="shared" si="600"/>
        <v>0</v>
      </c>
      <c r="CL251" s="19">
        <f t="shared" si="601"/>
        <v>0</v>
      </c>
      <c r="CM251" s="19">
        <f t="shared" si="601"/>
        <v>0</v>
      </c>
      <c r="CN251" s="19">
        <f t="shared" si="601"/>
        <v>0</v>
      </c>
      <c r="CP251" s="19">
        <f t="shared" si="602"/>
        <v>0</v>
      </c>
      <c r="CQ251" s="19">
        <f t="shared" si="602"/>
        <v>0</v>
      </c>
      <c r="CR251" s="19">
        <f t="shared" si="602"/>
        <v>0</v>
      </c>
      <c r="CT251" s="19">
        <f t="shared" si="603"/>
        <v>0</v>
      </c>
      <c r="CU251" s="19">
        <f t="shared" si="603"/>
        <v>0</v>
      </c>
      <c r="CV251" s="19">
        <f t="shared" si="603"/>
        <v>0</v>
      </c>
      <c r="CX251" s="19">
        <f t="shared" si="604"/>
        <v>0</v>
      </c>
      <c r="CY251" s="19">
        <f t="shared" si="604"/>
        <v>0</v>
      </c>
      <c r="CZ251" s="19">
        <f t="shared" si="604"/>
        <v>0</v>
      </c>
      <c r="DB251" s="19">
        <f t="shared" si="605"/>
        <v>0</v>
      </c>
      <c r="DC251" s="19">
        <f t="shared" si="605"/>
        <v>0</v>
      </c>
      <c r="DD251" s="19">
        <f t="shared" si="605"/>
        <v>0</v>
      </c>
      <c r="DF251" s="19">
        <f t="shared" si="606"/>
        <v>0</v>
      </c>
      <c r="DG251" s="19">
        <f t="shared" si="606"/>
        <v>0</v>
      </c>
      <c r="DH251" s="19">
        <f t="shared" si="606"/>
        <v>0</v>
      </c>
      <c r="DJ251" s="19">
        <f t="shared" si="607"/>
        <v>0</v>
      </c>
      <c r="DK251" s="19">
        <f t="shared" si="607"/>
        <v>0</v>
      </c>
      <c r="DL251" s="19">
        <f t="shared" si="607"/>
        <v>0</v>
      </c>
      <c r="DN251" s="19">
        <f t="shared" si="608"/>
        <v>0</v>
      </c>
      <c r="DO251" s="19">
        <f t="shared" si="608"/>
        <v>0</v>
      </c>
      <c r="DP251" s="19">
        <f t="shared" si="608"/>
        <v>0</v>
      </c>
      <c r="DR251" s="19">
        <f t="shared" si="609"/>
        <v>0</v>
      </c>
      <c r="DS251" s="19">
        <f t="shared" si="609"/>
        <v>0</v>
      </c>
      <c r="DT251" s="19">
        <f t="shared" si="609"/>
        <v>0</v>
      </c>
      <c r="DV251" s="19">
        <f t="shared" si="610"/>
        <v>0</v>
      </c>
      <c r="DW251" s="19">
        <f t="shared" si="610"/>
        <v>0</v>
      </c>
      <c r="DX251" s="19">
        <f t="shared" si="610"/>
        <v>0</v>
      </c>
      <c r="DZ251" s="19">
        <f t="shared" si="611"/>
        <v>0</v>
      </c>
      <c r="EA251" s="19">
        <f t="shared" si="611"/>
        <v>0</v>
      </c>
      <c r="EB251" s="19">
        <f t="shared" si="611"/>
        <v>0</v>
      </c>
      <c r="ED251" s="19">
        <f t="shared" si="612"/>
        <v>0</v>
      </c>
      <c r="EE251" s="19">
        <f t="shared" si="612"/>
        <v>0</v>
      </c>
      <c r="EF251" s="19">
        <f t="shared" si="612"/>
        <v>0</v>
      </c>
      <c r="EH251" s="19">
        <f t="shared" si="613"/>
        <v>0</v>
      </c>
      <c r="EI251" s="19">
        <f t="shared" si="613"/>
        <v>0</v>
      </c>
      <c r="EJ251" s="19">
        <f t="shared" si="613"/>
        <v>0</v>
      </c>
      <c r="EL251" s="19">
        <f t="shared" si="614"/>
        <v>0</v>
      </c>
      <c r="EM251" s="19">
        <f t="shared" si="614"/>
        <v>0</v>
      </c>
      <c r="EN251" s="19">
        <f t="shared" si="614"/>
        <v>0</v>
      </c>
      <c r="EP251" s="19">
        <f t="shared" si="615"/>
        <v>0</v>
      </c>
      <c r="EQ251" s="19">
        <f t="shared" si="615"/>
        <v>0</v>
      </c>
      <c r="ER251" s="19">
        <f t="shared" si="615"/>
        <v>0</v>
      </c>
      <c r="ET251" s="19">
        <f t="shared" si="616"/>
        <v>0</v>
      </c>
      <c r="EU251" s="19">
        <f t="shared" si="616"/>
        <v>0</v>
      </c>
      <c r="EV251" s="19">
        <f t="shared" si="616"/>
        <v>0</v>
      </c>
      <c r="EX251" s="19">
        <f t="shared" si="617"/>
        <v>0</v>
      </c>
      <c r="EY251" s="19">
        <f t="shared" si="617"/>
        <v>0</v>
      </c>
      <c r="EZ251" s="19">
        <f t="shared" si="617"/>
        <v>0</v>
      </c>
      <c r="FB251" s="19">
        <f t="shared" si="618"/>
        <v>0</v>
      </c>
      <c r="FC251" s="19">
        <f t="shared" si="618"/>
        <v>0</v>
      </c>
      <c r="FD251" s="19">
        <f t="shared" si="618"/>
        <v>0</v>
      </c>
      <c r="FF251" s="19">
        <f t="shared" si="619"/>
        <v>0</v>
      </c>
      <c r="FG251" s="19">
        <f t="shared" si="619"/>
        <v>0</v>
      </c>
      <c r="FH251" s="19">
        <f t="shared" si="619"/>
        <v>0</v>
      </c>
      <c r="FJ251" s="19">
        <f t="shared" si="620"/>
        <v>0</v>
      </c>
      <c r="FK251" s="19">
        <f t="shared" si="620"/>
        <v>0</v>
      </c>
      <c r="FL251" s="19">
        <f t="shared" si="620"/>
        <v>0</v>
      </c>
      <c r="FN251" s="19">
        <f t="shared" si="621"/>
        <v>0</v>
      </c>
      <c r="FO251" s="19">
        <f t="shared" si="621"/>
        <v>0</v>
      </c>
      <c r="FP251" s="19">
        <f t="shared" si="621"/>
        <v>0</v>
      </c>
      <c r="FR251" s="19">
        <f t="shared" si="622"/>
        <v>0</v>
      </c>
      <c r="FS251" s="19">
        <f t="shared" si="622"/>
        <v>0</v>
      </c>
      <c r="FT251" s="19">
        <f t="shared" si="622"/>
        <v>0</v>
      </c>
      <c r="FV251" s="19">
        <f t="shared" si="623"/>
        <v>0</v>
      </c>
      <c r="FW251" s="19">
        <f t="shared" si="623"/>
        <v>0</v>
      </c>
      <c r="FX251" s="19">
        <f t="shared" si="623"/>
        <v>0</v>
      </c>
      <c r="FZ251" s="19">
        <f t="shared" si="624"/>
        <v>0</v>
      </c>
      <c r="GA251" s="19">
        <f t="shared" si="624"/>
        <v>0</v>
      </c>
      <c r="GB251" s="19">
        <f t="shared" si="624"/>
        <v>0</v>
      </c>
      <c r="GD251" s="19">
        <f t="shared" si="625"/>
        <v>0</v>
      </c>
      <c r="GE251" s="19">
        <f t="shared" si="625"/>
        <v>0</v>
      </c>
      <c r="GF251" s="19">
        <f t="shared" si="625"/>
        <v>0</v>
      </c>
      <c r="GH251" s="19">
        <f t="shared" si="626"/>
        <v>0</v>
      </c>
      <c r="GI251" s="19">
        <f t="shared" si="626"/>
        <v>0</v>
      </c>
      <c r="GJ251" s="19">
        <f t="shared" si="626"/>
        <v>0</v>
      </c>
      <c r="GL251" s="19">
        <f t="shared" si="627"/>
        <v>0</v>
      </c>
      <c r="GM251" s="19">
        <f t="shared" si="627"/>
        <v>0</v>
      </c>
      <c r="GN251" s="19">
        <f t="shared" si="627"/>
        <v>0</v>
      </c>
      <c r="GP251" s="19">
        <f t="shared" si="628"/>
        <v>0</v>
      </c>
      <c r="GQ251" s="19">
        <f t="shared" si="628"/>
        <v>0</v>
      </c>
      <c r="GR251" s="19">
        <f t="shared" si="628"/>
        <v>0</v>
      </c>
      <c r="GT251" s="19">
        <f t="shared" si="629"/>
        <v>0</v>
      </c>
      <c r="GU251" s="19">
        <f t="shared" si="629"/>
        <v>0</v>
      </c>
      <c r="GV251" s="19">
        <f t="shared" si="629"/>
        <v>0</v>
      </c>
      <c r="HA251" s="27" t="str">
        <f>IF(N251="wykład",G251*E251*'Formy zajęć'!$D$53*'Formy zajęć'!$D$58,IF(N251="ćw.aud",G251*E251*'Kierunek studiów'!$C$6/'Formy zajęć'!$D$59*'Formy zajęć'!$D$53,IF(N251="sem",G251*E251*'Kierunek studiów'!$C$6/'Formy zajęć'!$D$62*'Formy zajęć'!$D$53,IF(N251="ćw.konw",G251*E251*'Formy zajęć'!$D$53*'Kierunek studiów'!$C$6/'Formy zajęć'!$D$61,IF(N251="ćw.lab",G251*E251*'Formy zajęć'!$D$53*'Kierunek studiów'!$C$6/'Formy zajęć'!$D$60,IF(N251="niesklasyfikowane",0,""))))))</f>
        <v/>
      </c>
      <c r="HB251" s="19" t="str">
        <f t="shared" si="582"/>
        <v/>
      </c>
    </row>
    <row r="252" spans="2:210" x14ac:dyDescent="0.25">
      <c r="B252" s="28"/>
      <c r="C252" s="25"/>
      <c r="D252" s="28"/>
      <c r="E252" s="28"/>
      <c r="F252" s="29"/>
      <c r="G252" s="29"/>
      <c r="H252" s="29"/>
    </row>
  </sheetData>
  <sheetProtection password="CFF7" sheet="1" objects="1" scenarios="1" selectLockedCells="1" selectUnlockedCells="1"/>
  <mergeCells count="7">
    <mergeCell ref="B3:B5"/>
    <mergeCell ref="F3:H3"/>
    <mergeCell ref="G4:H4"/>
    <mergeCell ref="C3:C5"/>
    <mergeCell ref="D3:D5"/>
    <mergeCell ref="E3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Kierunek studiów</vt:lpstr>
      <vt:lpstr>Przedmioty</vt:lpstr>
      <vt:lpstr>Formy zajęć</vt:lpstr>
      <vt:lpstr>Przeliczniki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MJEWCZAK</dc:creator>
  <cp:keywords/>
  <dc:description/>
  <cp:lastModifiedBy>konrad</cp:lastModifiedBy>
  <cp:revision/>
  <dcterms:created xsi:type="dcterms:W3CDTF">2011-12-08T09:24:32Z</dcterms:created>
  <dcterms:modified xsi:type="dcterms:W3CDTF">2020-11-25T16:39:19Z</dcterms:modified>
  <cp:category/>
  <cp:contentStatus/>
</cp:coreProperties>
</file>